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mashustopecsko.sharepoint.com/sites/MASHustopecsko/Sdilene dokumenty/Příprava PO 2021-2027/OPZ/Projektové záměry/Práh Jižní Morava/"/>
    </mc:Choice>
  </mc:AlternateContent>
  <xr:revisionPtr revIDLastSave="0" documentId="8_{A7220AB6-6C29-48AD-8689-1444BA132340}" xr6:coauthVersionLast="47" xr6:coauthVersionMax="47" xr10:uidLastSave="{00000000-0000-0000-0000-000000000000}"/>
  <bookViews>
    <workbookView xWindow="-23340" yWindow="7080" windowWidth="18430" windowHeight="9740" xr2:uid="{00000000-000D-0000-FFFF-FFFF00000000}"/>
  </bookViews>
  <sheets>
    <sheet name="Popis projektu" sheetId="5" r:id="rId1"/>
    <sheet name="ROZPOČET" sheetId="6" r:id="rId2"/>
  </sheets>
  <externalReferences>
    <externalReference r:id="rId3"/>
  </externalReferences>
  <definedNames>
    <definedName name="_xlnm.Print_Titles" localSheetId="1">ROZPOČET!$1:$1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6" l="1"/>
  <c r="D34" i="6"/>
  <c r="E36" i="6" s="1"/>
  <c r="F26" i="6"/>
  <c r="F25" i="6"/>
  <c r="F24" i="6"/>
  <c r="F23" i="6"/>
  <c r="F22" i="6"/>
  <c r="F21" i="6"/>
  <c r="F20" i="6"/>
  <c r="F19" i="6"/>
  <c r="F18" i="6"/>
  <c r="F17" i="6"/>
  <c r="F16" i="6"/>
  <c r="F15" i="6"/>
  <c r="F14" i="6"/>
  <c r="F13" i="6"/>
  <c r="D35" i="6" s="1"/>
  <c r="F11" i="6"/>
  <c r="F10" i="6"/>
  <c r="F9" i="6"/>
  <c r="F8" i="6"/>
  <c r="F7" i="6"/>
  <c r="F6" i="6"/>
  <c r="F5" i="6"/>
  <c r="F4" i="6"/>
  <c r="F3" i="6"/>
  <c r="D33" i="6" s="1"/>
  <c r="E35" i="6" s="1"/>
  <c r="F29" i="6" l="1"/>
  <c r="F30" i="6" s="1"/>
  <c r="F28" i="6"/>
  <c r="G33" i="6"/>
  <c r="G36" i="6"/>
  <c r="G34" i="6"/>
  <c r="G35" i="6"/>
  <c r="G28" i="6" l="1"/>
</calcChain>
</file>

<file path=xl/sharedStrings.xml><?xml version="1.0" encoding="utf-8"?>
<sst xmlns="http://schemas.openxmlformats.org/spreadsheetml/2006/main" count="188" uniqueCount="151">
  <si>
    <t>1.</t>
  </si>
  <si>
    <t>IČ:</t>
  </si>
  <si>
    <t>Jméno, příjmení kontaktní osoby/ osob</t>
  </si>
  <si>
    <t xml:space="preserve">2. </t>
  </si>
  <si>
    <t xml:space="preserve">3. </t>
  </si>
  <si>
    <t>4.</t>
  </si>
  <si>
    <t>Cíl projektu</t>
  </si>
  <si>
    <t>Co je cílem projektu</t>
  </si>
  <si>
    <t>5.</t>
  </si>
  <si>
    <t>Období realizace projektu</t>
  </si>
  <si>
    <t>6.</t>
  </si>
  <si>
    <t>Místo realizace projektu</t>
  </si>
  <si>
    <t xml:space="preserve">7. </t>
  </si>
  <si>
    <t>Cílové skupiny a jejich problémy a potřeby v oblasti aktivního začleňování, na jejichž řešení se chce žadatel zaměřit</t>
  </si>
  <si>
    <t>Problémy,  potřeby cílových skupin projektu</t>
  </si>
  <si>
    <t>Dosavadní bariéry řešení potřeb cílových skupin a dosavadní řešení naplňování jejich potřeb</t>
  </si>
  <si>
    <t>Zdroje, silné stránky a potenciály území, které můžete využít k řešení potřeb cílových skupin</t>
  </si>
  <si>
    <t xml:space="preserve">8. </t>
  </si>
  <si>
    <t>Aktivity v přímé vazbě na zjištěné potřeby Cílových skupin projektu</t>
  </si>
  <si>
    <t xml:space="preserve">9. </t>
  </si>
  <si>
    <t>Indikátory</t>
  </si>
  <si>
    <t>60000 - Celkový počet účastníků</t>
  </si>
  <si>
    <t>67010 - Využívání podpořených služeb</t>
  </si>
  <si>
    <t>67001 - Kapacita podpořených služeb</t>
  </si>
  <si>
    <t xml:space="preserve">10. </t>
  </si>
  <si>
    <t>Přímé náklady - osobní náklady celkem</t>
  </si>
  <si>
    <t/>
  </si>
  <si>
    <t>Paušální náklady celkem</t>
  </si>
  <si>
    <t>Celkem požadováno</t>
  </si>
  <si>
    <t xml:space="preserve">1. období realizace: 1. 1. 2023 – 31. 12. 2025 Přímé náklady </t>
  </si>
  <si>
    <t>1. období realizace: 1. 1. 2023 – 31. 12. 2025 Paušální náklady</t>
  </si>
  <si>
    <t>1. období realizace: 1. 1. 2023 – 31. 12. 2025 Celkem</t>
  </si>
  <si>
    <t xml:space="preserve">2. období realizace: 1. 1. 2026 – 31. 12. 2027 Přímé náklady </t>
  </si>
  <si>
    <t>2. období realizace: 1. 1. 2026 – 31. 12. 2027 Paušální náklady</t>
  </si>
  <si>
    <t>2. období realizace: 1. 1. 2026 – 31. 12. 2027 Celkem</t>
  </si>
  <si>
    <t xml:space="preserve">Návod pro vyplnění </t>
  </si>
  <si>
    <t>Počet jednotek (měsíc, hodina)</t>
  </si>
  <si>
    <t>Jednotková sazba</t>
  </si>
  <si>
    <t>CELKEM</t>
  </si>
  <si>
    <t>Komentář (typ smlouvy, úvazek, aktivita projektu, jednotka)</t>
  </si>
  <si>
    <t>Přímé náklady - osobní náklady</t>
  </si>
  <si>
    <t>Počet jednotek (měsíc, hodina, kus apod.)</t>
  </si>
  <si>
    <t>Komentář (aktivita projektu, jednotka)</t>
  </si>
  <si>
    <t>Paušál</t>
  </si>
  <si>
    <t>40 % Přímých nákladů</t>
  </si>
  <si>
    <t>1. období realizace: 1. 1. 2023 – 31. 12. 2025 - Přímé náklady</t>
  </si>
  <si>
    <t>1. období celkem</t>
  </si>
  <si>
    <t>2. období realizace: 1. 1. 2026 – 31. 12. 2027 - Přímé náklady</t>
  </si>
  <si>
    <t>2. období celkem</t>
  </si>
  <si>
    <t>1. období realizace: 1. 1. 2023 – 31. 12. 2025 - Paušál</t>
  </si>
  <si>
    <t>Paušál 1. období</t>
  </si>
  <si>
    <t>2. období realizace: 1. 1. 2026 – 31. 12. 2027 - Paušál</t>
  </si>
  <si>
    <t>Paušál 2. období</t>
  </si>
  <si>
    <t>Garant sociální práce (garantuje výkon soc. práce v rámci projektu)</t>
  </si>
  <si>
    <t>Case manager - případový sociální pracovník (realizuje případovou soc. práci)</t>
  </si>
  <si>
    <t>Terénní pracovník (vykonává přímou práci s osobami z CS v jejich přirozeném prostředí)</t>
  </si>
  <si>
    <t>Psychosociální pracovník (poskytuje podporu CS na pracovišti či mimo ně; zpravidla se jedná o sociálního pracovníka nebo psychologa)</t>
  </si>
  <si>
    <t>Peer pracovník (při práci využívá své vlastní zkušenosti se situacemi blízkými zkušenostem osob z CS)</t>
  </si>
  <si>
    <t>Metodik pro práci s CS (odpovídá za kvalitu práce pracovníků přímé práce, jejich vzdělávání, součinnost s partnery podpůrné sítě a za průběžné vyhodnocování efektivity používaných metod a jejich případnou modifikaci)</t>
  </si>
  <si>
    <t>Rozpočet Vašeho projektu OPZ+</t>
  </si>
  <si>
    <r>
      <t xml:space="preserve">Přímé náklady - osobní náklady </t>
    </r>
    <r>
      <rPr>
        <b/>
        <i/>
        <sz val="12"/>
        <color theme="1"/>
        <rFont val="Calibri"/>
        <family val="2"/>
        <charset val="238"/>
        <scheme val="minor"/>
      </rPr>
      <t>(výběr z rolovacího seznamu)</t>
    </r>
  </si>
  <si>
    <t xml:space="preserve">1. OBDOBÍ: 1. 1. 2023 – 31. 12. 2025 </t>
  </si>
  <si>
    <t xml:space="preserve">Paušální náklady 
(40 %) z přímých nákladů projektu </t>
  </si>
  <si>
    <t>Paušál (40 %) z přímých nákladů projektu</t>
  </si>
  <si>
    <r>
      <rPr>
        <b/>
        <sz val="11"/>
        <color theme="1"/>
        <rFont val="Calibri"/>
        <family val="2"/>
        <charset val="238"/>
        <scheme val="minor"/>
      </rPr>
      <t>Ve sloupci Přímé náklady - osobní náklady vyberte z rozevíracího seznamu pracovní pozici, která nejvíce odpovídá zaměření do Vašeho projektu. Může se jednat o pracovní pozice ze seznamu na listu "MOŽNÉ POZICE DO PŘÍMÝCH NÁKLADŮ".</t>
    </r>
    <r>
      <rPr>
        <sz val="11"/>
        <color theme="1"/>
        <rFont val="Calibri"/>
        <family val="2"/>
        <charset val="238"/>
        <scheme val="minor"/>
      </rPr>
      <t xml:space="preserve">
Tyto mzdové náklady mohou být v rámci projektu financovány včetně zákonných odvodů. Není stanovena min. či max. výše úvazku pro jednotlivé pracovní pozice v projektu. 
Sloupec Období realizace projektu: vyberte relevantní období pro danou pozici (1. období, 2. období). V případě, že bude daná pozice v projektu po obě období, rozložte pozici mezi ty dvě období.
Sloupec Počet jednotek: uveďte počet mesíců/hodin, po které bude zaměstnanec v projektu působit (pouze číselná hodnota!).
Sloupec Jednotková sazba: uveďte částku nákladů spojenou s jenotkou dané pozice (pouze číselná hodnota!).
Sloupec Komentář: uveďte např.: jaký typ pracovníhu vztahu bude se zaměstnancem pro danou pozici uzavřen, jaká výše úvazku k jakým aktivitám se úvazek váže apod.
</t>
    </r>
  </si>
  <si>
    <t>PN</t>
  </si>
  <si>
    <r>
      <rPr>
        <b/>
        <sz val="11"/>
        <color theme="1"/>
        <rFont val="Calibri"/>
        <family val="2"/>
        <charset val="238"/>
        <scheme val="minor"/>
      </rPr>
      <t xml:space="preserve">Paušální náklady jsou náklady, které nepatří do „přímých“ osobních nákladů. Tyto výdaje se prokazují dopočtem z „přímých“ osobních nákladů. Paušální náklady tvoří 40 % z osobních přímých nákladů. Paušální náklady mohou být zaměřeny na nákup vybavení, služeb, cestovné, drobné stavební práce atd. musí se však jednat o náklady neinvestičního charakteru.
</t>
    </r>
    <r>
      <rPr>
        <sz val="11"/>
        <color theme="1"/>
        <rFont val="Calibri"/>
        <family val="2"/>
        <charset val="238"/>
        <scheme val="minor"/>
      </rPr>
      <t>Sloupec Paušální náklady: uveďte stručný, srozumitelný slovní popis požadovaného nákladu.</t>
    </r>
    <r>
      <rPr>
        <b/>
        <sz val="11"/>
        <color theme="1"/>
        <rFont val="Calibri"/>
        <family val="2"/>
        <charset val="238"/>
        <scheme val="minor"/>
      </rPr>
      <t xml:space="preserve">
</t>
    </r>
    <r>
      <rPr>
        <sz val="11"/>
        <color theme="1"/>
        <rFont val="Calibri"/>
        <family val="2"/>
        <charset val="238"/>
        <scheme val="minor"/>
      </rPr>
      <t xml:space="preserve">
Sloupec Období realizace projektu: uveďte období, v rámci kterého bude pracovní pozice v projektu působit/bude daná aktivita provedena. V případě, že bude paušální náklad v projektu vznikat po obě období, tak jej rozdělte mezi 1 a 2 období.
Sloupec Počet jednotek: uveďte např. počet měsíců/hodin/kusů vztahujících se k danému výdaji (POUZE ČÍSELNÁ HODNOTA!).
Sloupec Jednotková sazba: uveďte částku nákladů spojenou s jednotkou daného nákladu (POUZE ČÍSELNÁ HODNOTA!).
Sloupec komentář: uveďte všechny zdůvodňující informace k danému výdaji (k jakým aktivitám se náklad váže apod.)
V případě, že Vám vyskočila po závěrečném vyplnění rozpočtu v sekci KONTROLA hláška: "NENÍ V POŘÁDKU", opravte rozpočet dle uvedených pokynů.</t>
    </r>
  </si>
  <si>
    <t>celkem</t>
  </si>
  <si>
    <t>Kontrola paušálních výdajů celkem</t>
  </si>
  <si>
    <t>AUTOMATICKÁ KONTROLA</t>
  </si>
  <si>
    <t>PS 0,2</t>
  </si>
  <si>
    <t>ostatní pracovníci NP</t>
  </si>
  <si>
    <t>náklady na pronájem</t>
  </si>
  <si>
    <t>drobný materiál</t>
  </si>
  <si>
    <t>vzdělávání</t>
  </si>
  <si>
    <t>účetní služby</t>
  </si>
  <si>
    <t>cestovní náklady</t>
  </si>
  <si>
    <t>telefony + IT služby</t>
  </si>
  <si>
    <t>vybavení</t>
  </si>
  <si>
    <t>managemnet</t>
  </si>
  <si>
    <t>poměrná část mzdových nákladů finančního, řídícího odborného manegementu organizace</t>
  </si>
  <si>
    <t>poměrná část mzdových nákladů administrativních a provozních pracovníků (personální, fakturace, pokladní, hospodářké, údržba, úklid)</t>
  </si>
  <si>
    <t>nájem, aleužby, energie přímých prostor+ poměrná část nákladů na prostory pro menegement</t>
  </si>
  <si>
    <t>kancelářský, hygienický a úklidový materiál</t>
  </si>
  <si>
    <t xml:space="preserve">zákonné vzdělávání pracovníků </t>
  </si>
  <si>
    <t>pomerná část nákladů na pořízení notebooku, mobilního telefonu</t>
  </si>
  <si>
    <t>Formulář žádosti o podporu Výzvy Místní akční skupiny k předkládání žádostí o podporu na realizaci aktivit partnerských organizací v OPZ+</t>
  </si>
  <si>
    <t>Identifikace žadatele</t>
  </si>
  <si>
    <t>Název subjektu:</t>
  </si>
  <si>
    <t>Uveďte celý název organizace dle aktuálně platné zřizovací listiny organizace/názvu uvedeného v příslušném Veřejném rejstříku právnických a fyzických osob</t>
  </si>
  <si>
    <t>Uveďte pouze IČO žadatele</t>
  </si>
  <si>
    <t>Uveďte jméno a příjmení kontaktní osoby, případně více osob, které jsou zodpovědné za komunikaci k projektu</t>
  </si>
  <si>
    <t>Tel., a e-mail na kontaktní osobu/ osoby</t>
  </si>
  <si>
    <t>Uveďte kontaktní informace na osoby, případně více osob, které jsou zodpovědné za komunikaci k projektu. Prosím uveďte min. mobilní telefon a e-mail na jednu kontaktní osobu.</t>
  </si>
  <si>
    <t xml:space="preserve">Název projektu </t>
  </si>
  <si>
    <t>Název projektu</t>
  </si>
  <si>
    <t>Podpora duševního zdraví rodin na Hustopečsku se zaměřením na včasnou detekci</t>
  </si>
  <si>
    <t>Uveďte název projektu, který vystihuje zaměření projektu a odliší projekt od ostatních projektů.</t>
  </si>
  <si>
    <t xml:space="preserve">Anotace projektu </t>
  </si>
  <si>
    <t>Stručná anotace projektu</t>
  </si>
  <si>
    <t>Stručně shrňte nejpodstatnější informace k projektu v rozsahu do max. 1000 znaků.</t>
  </si>
  <si>
    <t xml:space="preserve">Cílem projektu je zlepšení kvality života/psychických potíží u dětí, mladistvých a jejich blízkých (rodiče, další příbuzní) - 40 v poměru 30 dětí, mladistvých, 10 rodičů, kteří jsou v ohrožení na trhu práce </t>
  </si>
  <si>
    <t>Definujte cíl nebo cíle vašeho projektu. Cíl musí být měřitelný s vazbou na podporované aktivity. Ideálně nastavené cíle jsou: specifické, měřitelné, dosažitelné, realistické a časově sledovatelné.
Text vepište v rozsahu do max. 1000 znaků.</t>
  </si>
  <si>
    <t>Vyber období realizace projektu</t>
  </si>
  <si>
    <t>2023-2025</t>
  </si>
  <si>
    <t>Z rozevíracího seznamu vyberte období realizace projektu. Datum realizace aktivit partnerských organizací může být koncipováno pouze na jedno období realizace nebo na obě období realizace. V případě zvolení projektu na obě období realizace musí být projekt rozdělen do dvou návazných období realizace v rámci jedné žádosti.</t>
  </si>
  <si>
    <t>Definuj místo realizace projektu</t>
  </si>
  <si>
    <t>Oblast MAS Hustopečsko</t>
  </si>
  <si>
    <t xml:space="preserve">Definuj místo realizace projektu v  souladu s výzvou. Platí, že registrovaný subjekt musí být prokazatelně aktivní na území MAS. Území MAS je vymezeno katastrálními hranicemi obcí v působnosti MAS viz https://www.kyjovske-slovacko.com/cs/mapy-území.
Místo realizace uvádějte v rozsahu katastrálních území obcí, kde budou aktivity projektu realizovány. Aktivity projektu mohou být realizovány pouze v území MAS.
</t>
  </si>
  <si>
    <t>Cílové skupiny projektu</t>
  </si>
  <si>
    <t>děti a mladiství od 11 let do 21 let</t>
  </si>
  <si>
    <t xml:space="preserve">Z rozevíracího seznamu vyberte cílové skupiny, které budou součástí projektu. Cílové skupiny jsou definovány ve výzvě. Cílovou skupinou jsou:  
• děti a dospívající
• rodiny s dětmi 
• dospělí se zdravotním či sociálním znevýhodněním 
• osoby v postproduktivním věku a senioři
• pečující osoby
• osoby s vysokou mírou chudoby nebo zadlužení
• osoby s nízkou sociální úrovní a s vysokou mírou izolace 
• nízko kvalifikované osoby a osoby obtížně (hůře) uplatnitelné na trhu práce
• odborní pracovníci místních NNO, obcí, dobrovolných spolků, zaměstnavatelů a podnikatelů
• participující členové komunity
</t>
  </si>
  <si>
    <t xml:space="preserve">rodinní příslušníci - rodiče, další příbuzní  </t>
  </si>
  <si>
    <t>Popis cílových skupin projektu; Časový rámec práce s cílovými skupinami</t>
  </si>
  <si>
    <t xml:space="preserve">Cílové skupiny jsou 2 - děti a mladiství od 11 let do 21 let, rodinní příslušníci zainteresovaní do řešení situace spojené se sociální či zdravotním znevýhodněním způsobené psychickými problémy nebo rozvojem duševní nemoci. Velmi těžko se odhaduje velikost cílové skupiny, výzkumy uvádějí, že polovina až třičtvrtě duševních poruch začíná ve školním dětství, dle materiálů WHO až 20% dětí má alespoň 1 duševní onemocnění. Duševní potíže jsou také rizikovým faktorem pro spáchání sebevraždy. V ČR je sebevražda třetí hlavní příčinnou úmrtí u dětí ve věku 15-19 let. (materiály ČOSIV). WHO uvádí, že 14% má duševní potíže, 3,6% z 10-14letitých mladistvých má emocionální potíže, 4,6% z 15ti letých-19ti letých má úzkostnou poruchu. Deprese se vyskytuje 1,1% 10-14, 2,8 mezi 15-19 letitých. U dalších se objevují např. příznaky psychotických onemocnění nebo dalších duševních potíží. </t>
  </si>
  <si>
    <t>Uveďte stručný popis cílových skupin projektu pro každou z výše vybraných cílových skupin. V popisu uveďte např. velikost cílové skupiny, věkové složení, území odkud pochází. Pro jednotlivé cílové skupiny projektu vepište časová období, v nichž dojde k zapojení cílové skupiny do realizace projektu. 
Max. rozsah 2000 znaků.</t>
  </si>
  <si>
    <t xml:space="preserve">Rodinné prostředí výrazně ovlivňuje projevy duševního onemocnění a psychických problémů a proto je důležité pracovat se všemi rodinnými příslušníky nebo blízkými lidmi, kteří jsou zainteresováni do řešení situace nebo sdílejí stejnou domácnost. Duševní potíže se objevují u lidí jak na vesnicích, tak ve městech. Vzhledem k těžko časově dostupným zdravotním službám v oblasti psychiatrie je pravděpodobné, že často nedochází k včasnému záchytu duševních potíží u dětí a dospívajících. Psychické potíže a duševní poruchy znesnadňují dokončení školní docházky a nástup do zaměstnání, čímž vedou k izolaci od běžné společnosti, k vypadávání z aktivit běžných pro vrstevníky a mohou vést také k trvalé invaliditě. Dle dat ÚZIS až cca 92 000 lidí pobírá invalidní důchod v důsledku diagnostikovaných duševní poruch. </t>
  </si>
  <si>
    <t>Uveďte popis konkrétních problémů a zjištěných potřeb cílových skupin v oblasti aktivního začleňování a jejich příčiny/důvody. Pokud je to možné, podložte relevantními zdroji. 
Max. rozsah 2000 znaků.</t>
  </si>
  <si>
    <t xml:space="preserve">Duševní nemoc sebou nese stigma (označení), které bývá častou bariérou pro řeknutí si o pomoc (Thornicroft), jak u dětí a mladistvých, tak u jejich rodičů. O duševních onemocněních se dosud málo hovoří, i když v souvislosti s pandemií začaly být změny u dětí a dospívajících více tematizovány. Některé vnější příznaky duševní onemocnění nemusí být v období puberty patrné, neboť samo toto období bývá charakterizované změnami nálad, změnou zájmů atp. Duševní nemoci u dětí a dospívajících tedy nebývají snadno diagnostikovatelné. Chybí také zdravotničtí odborníci jako např. dětští psychiatři nebo kliničtí psychologové zaměření na děti, jsou na ně dlouhé čekací doby, ve kterých může také dojít k dalšímu zhoršení psychického stavu. Síť služeb v oblasti podpory duševního zdraví je nedostatečná a často nespolupracuje. Chybí návaznost mezi odborníky. </t>
  </si>
  <si>
    <t>Uveďte popis existujících bariér, které cílové skupině brání účinně řešit dané problémy a naplňovat svoje potřeby (tj. proč to dosud nešlo, např. chybějící služby, pasivita subjektů, neochota cílové skupiny k řešení vlastních problémů, např. rodiny osamělých seniorů nefungují pospolu, sousedské vztahy nejsou dobré, obec se dosud nepokusila o řešení apod.).
Současně uveďte popis dosavadních způsobů řešení daných problémů a jejich účinnost a efektivitu (tj. jak se k daným problémům staví místní samosprávy, neziskové organizace, podnikatelské subjekty, zaměstnavatelé a další klíčoví lídři a aktéři v území, tzn. shrnout dosavadní postoje a způsoby řešení identifikovaných problémů cílové skupiny).
Max. rozsah 1000 znaků.</t>
  </si>
  <si>
    <t>Rizika vyplývající z neřešení potřeb cílových skupin</t>
  </si>
  <si>
    <t xml:space="preserve">Vzniká riziko dalšího progredujícího a chronifikujícího se duševního onemocnění, děti a dospívající, čímž narůstá zátěž rodiny, která může vést k rozpadu rodinných vztahů, což následně vede k dalšímu zhoršení psychického stavu. Nedostatečná podpora rodiny při projevech duševního onemocnění u dětí v časném věku k významnému zhoršení psychického stavu u dalších členů rodiny.  </t>
  </si>
  <si>
    <t>Uveďte identifikace rizik, která by mohla nastat v případě, že se nepodaří najít a realizovat vhodná řešení daných problémů cílové skupiny (tj. k danému problému uvést, co se stane, když nebude realizováno vybrané řešení).
Max. rozsah 1000 znaků.</t>
  </si>
  <si>
    <t xml:space="preserve">Odborné služby v regionu, které mohou poskytovat podpory v oblasti duševního zdraví. Spolupráce mezi samosprávou, neziskovými organizacemi a dalšími službami jako PPP. </t>
  </si>
  <si>
    <t>Uveďte zdroje, silné stránky a potenciál území k řešení identifikovaných problémů a potřeb cílové skupiny (tj. stručně popsat potenciál v území, např. fungující místní samosprávy, neziskové organizace, podnikatelské subjekty, aktivity a iniciativy místních obyvatel, potenciál k rozšiřování služeb a navazování partnerství a spolupráce subjektů za účelem řešení problémů cílové skupiny).
Max. rozsah 1000 znaků.</t>
  </si>
  <si>
    <t>Popis cílového stavu, kterého má být dosaženo</t>
  </si>
  <si>
    <t xml:space="preserve">Zlepšení ve fungování celé rodiny a podpora při zapojení do běžných aktivit. </t>
  </si>
  <si>
    <t>Uveďte popis cílového stavu, kterého má být dosaženo prostřednictvím realizace aktivit uvedených v projektu, u jednotlivých problémů cílové skupiny (tj. změna, které má být dosaženo, přínos pro cílovou skupinu).
Max. rozsah 1000 znaků.</t>
  </si>
  <si>
    <t>Aktivity projektu</t>
  </si>
  <si>
    <t>1.6. Podpora rodinných vazeb</t>
  </si>
  <si>
    <t xml:space="preserve">Z rozevíracího seznamu vyberte aktivity definované v příloze Výzvy s názvem: "Popis podporovaných aktivit", které budou součástí projektu. Klíčové aktivity jsou:
1.1 Aktivizace a participace cílových skupin a jejich zapojování do života v obci/komunitě. Komunitní sociální práce včetně vzniku, fungování a rozvoje komunitních center.
1.2 Podpora sociální práce na území MAS s důrazem na posílení kompetencí obcí v přístupu k cílové skupině.
1.3 Aktivity podporující rozvoj a posilování prvků svépomoci, vzájemné pomoci, sousedské výpomoci, sdílení a výměny zkušeností, podpora dobrovolnictví a mezigenerační výměny a výpomoci.
1.4 Podpora sdílené a neformální péče, včetně paliativní a domácí hospicové péče a zajištění její dostupnosti.
1.5 Zaměstnaností programy s cílem přispět ke snížení lokální nezaměstnanosti.
1.6 Posilování rodinných vazeb s cílem podpořit soudržnost a funkčnost rodiny
</t>
  </si>
  <si>
    <t>Stručný popis aktivit projektu a jejich časový rámec</t>
  </si>
  <si>
    <t>1. aktivita - Pilotování nástroje pro hodnocení potřeb dítěte a rodičovských kompetencí                                                                                                                                  2. Plán s celou rodinou, podpora fungování rodin  přímá podpora dětí, mladistvých v oblasti duševního zdraví prostřednictvím individuálních ( 30 dětí a mladistvých, 10 rodičů). 10 klientů + 5 rodičů nepřekročí                                                                                                                                 3. aktivita - Podpora jednotlivých členů rodiny prostřednictvím skupinových aktivit (10) - svépomocné skupiny pro rodiče/blízké a děti zvlášť.  Skupina pro děti a mladistvé 2x za 3 roky, Skupina pro rodiče 1x za 3 roky  - 10 setkání pro 5 lidí                                                                                                                                          4. aktivita -  destigmatizační aktivity zaměřené na podporu duševního zdraví v rodině  - 2x ročně                                                                                                                                           5. aktivita -  3 workshopy na školách během 3 let                                                                                     6. aktivita - vzdělávání týmu v síťových setkání a práce s rodinou                                   7. Spolupráce s dalšími službami na území, OSPOD, SAS + další instituce včetně zdravotnických</t>
  </si>
  <si>
    <t>Uveďte stručný popis jednotlivých aktivit realizovaných v rámci projektu, včetně popisu vzájemné vazby mezi jednotlivými aktivitami v případě více aktivit uvedených v projektu. Součástí popisu aktivit projektu uveďte výstupy aktivit. Pro jednotlivé činnosti v rámci aktivit projektu vepište období jejich realizace. Berte ohled na potřeby cílové skupiny a na dosažení požadovaných výstupů v dostatečné kvalitě. 
Max. rozsah 2000 znaků. V případě nedostatečného prostoru uveďte popis v samostatné příloze.</t>
  </si>
  <si>
    <t xml:space="preserve">Náhradní řešení pro případ, kdy nebude moci být aktivita realizována </t>
  </si>
  <si>
    <t>Uveďte náhradní řešení pro případ, kdy nebude moci být aktivita realizována, např. zčásti nebo zcela nebo dojde k jejímu časovému zpoždění.
Max. rozsah 2000 znaků.</t>
  </si>
  <si>
    <t xml:space="preserve">20 rodin - výstup projektu, 30 lidí, Podpora rodin, kde je ekonomicky aktivní 1 člověk, </t>
  </si>
  <si>
    <t>Vypište cílovou hodnotu indikátoru a stručně vysvětlete, jakým způsobem byla hodnota indikátoru stanovena. Hodnota indikátoru vyjadřuje celkový počet účastníků (zaměstnanců, osob z cílových skupin apod.), kteří v rámci projektu získali jakoukoliv formu podpory, bez ohledu na počet poskytnutých podpor. Každý podpořený účastník se v rámci projektu započítává pouze jednou bez ohledu na to, kolik podpor obdržel. Podpora je jakákoliv aktivita financovaná z rozpočtu projektu, ze které mají cílové skupiny prospěch, podpora může mít formu např. vzdělávacího kurzu, odborné konzultace, poradenství, apod. Za účastníka je považována pouze osoba, která má z projektu přímý prospěch, účastní se činností realizovaných v rámci projektu pro cílové skupiny a rozsah jejího zapojení do projektu překročí tzv. bagatelní podporu. Bagatelní podpora je stanovení limitu, který říká, že účastníkem z hlediska indikátorů, je pouze osoba, která: a) získala v daném projektu podporu v rozsahu minimálně 40 hodin (bez ohledu na počet dílčích podpor, tj. počet dílčích zapojení do projektu) a zároveň za b) alespoň 20 hodin z podpory, kterou osoba v daném projektu získala, nemá charakter elektronického vzdělávání. Pro výpočet limitu bagatelní podpory se rozumí „hodinou“ hodina v délce 60 minut.
Max. rozsah 1000 znaků.</t>
  </si>
  <si>
    <t>Vypište cílovou hodnotu indikátoru a stručně vysvětlete, jakým způsobem byla hodnota indikátoru stanovena. Hodnota indikátoru vyjadřuje celkový počet osob, které využijí podpořenou službu během trvání projektu (osoby z cílových skupin). Každá osoba je uvedená pouze jednou, bez ohledu na to, kolik služeb využila. Osoby uvedené v tomto indikátoru nejsou účastníky, neboť jejich účast v projektu  nedosahuje bagatelní podpory. Bagatelní podpora je stanovení limitu, který říká, že účastníkem z hlediska indikátorů, je pouze osoba, která: a) získala v daném projektu podporu v rozsahu minimálně 40 hodin (bez ohledu na počet dílčích podpor, tj. počet dílčích zapojení do projektu) a zároveň za b) alespoň 20 hodin z podpory, kterou osoba v daném projektu získala, nemá charakter elektronického vzdělávání. Pro výpočet limitu bagatelní podpory se rozumí „hodinou“ hodina v délce 60 minut.
Max. rozsah 1000 znaků.</t>
  </si>
  <si>
    <t>Vypište cílovou hodnotu indikátoru a stručně vysvětlete, jakým způsobem byla hodnota indikátoru stanovena. Hodnota indikátoru vyjadřuje kapacitu služby. "Kapacita" je maximální počet osob, které může podpořená služba v danou chvíli obsloužit. Toto číslo bývá omezeno velikostí personálu či fyzickým místem. 
Max. rozsah 1000 znaků.</t>
  </si>
  <si>
    <t>Rozpočet projektu v přímé vazbě na aktivity projektu</t>
  </si>
  <si>
    <t>Kontrola</t>
  </si>
  <si>
    <t>Podmínky:
- Projekt je zaměřen na realizaci aktivit pouze v  1. období realizace: 1. 1. 2023 – 31. 12. 2025
- Projekt je zaměřen na realizaci aktivit pouze v 2. období realizace: 1. 1. 2026 – 31. 12. 2027
- Projekt je zaměřen na realizaci aktivit v obou obdobích realizace: 1. období realizace: 1. 1. 2023 – 31. 12. 2025 i 2. období realizace: 1. 1. 2026 – 31. 12. 2027</t>
  </si>
  <si>
    <t xml:space="preserve">Projekt se zaměřuje na podporu  dětí a mladistvého s psychickými problémy a duševními nemocemi a prostřednictvím podpory celého rodinného prostředí (rodiče, sourozence) vést ke zlepšení duševního zdraví těchto dětí. Součástí podpory bude vytváření podpůrné sítě pro děti a dospívající s psychickými problémy včetně spolupráce s blízkými lidmi (kamarády, příbuznými), s pedagogickými pracovníky na školách, se zdravotními a dalšími službami. Podpoříme také rodiče prostřednictvím edukačních, psychogygienických a svépomocných aktivit, které povedou ke snížení zátěže rodičů, případně jiných blízkých osob. Zorganizujeme také destigmatizační aktivity a workshopy zaměřené na duševní zdraví dětí a mladistvých, kterými oslovíme laickou i odbornou veřejnost. </t>
  </si>
  <si>
    <t>Práh jižní Morava,z.ú.</t>
  </si>
  <si>
    <t>Mgr. Šupa Jiří Ph.D</t>
  </si>
  <si>
    <t>607 756 729 ;  jiri.supa@prahjm.cz</t>
  </si>
  <si>
    <t>PS 0,75</t>
  </si>
  <si>
    <t>PS 0,02</t>
  </si>
  <si>
    <t>PS 0,1</t>
  </si>
  <si>
    <t>PS 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</si>
</sst>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8"/>
      <color theme="1"/>
      <name val="Calibri"/>
      <family val="2"/>
      <charset val="238"/>
      <scheme val="minor"/>
    </font>
    <font>
      <b/>
      <sz val="12"/>
      <color theme="1"/>
      <name val="Calibri"/>
      <family val="2"/>
      <charset val="238"/>
      <scheme val="minor"/>
    </font>
    <font>
      <b/>
      <sz val="16"/>
      <color rgb="FFC00000"/>
      <name val="Calibri"/>
      <family val="2"/>
      <charset val="238"/>
      <scheme val="minor"/>
    </font>
    <font>
      <sz val="8"/>
      <color theme="1"/>
      <name val="Calibri"/>
      <family val="2"/>
      <charset val="238"/>
      <scheme val="minor"/>
    </font>
    <font>
      <b/>
      <sz val="14"/>
      <color rgb="FFC00000"/>
      <name val="Calibri"/>
      <family val="2"/>
      <charset val="238"/>
      <scheme val="minor"/>
    </font>
    <font>
      <b/>
      <sz val="14"/>
      <color theme="1"/>
      <name val="Calibri"/>
      <family val="2"/>
      <charset val="238"/>
      <scheme val="minor"/>
    </font>
    <font>
      <b/>
      <i/>
      <sz val="12"/>
      <color theme="1"/>
      <name val="Calibri"/>
      <family val="2"/>
      <charset val="238"/>
      <scheme val="minor"/>
    </font>
    <font>
      <b/>
      <sz val="20"/>
      <color theme="1"/>
      <name val="Calibri"/>
      <family val="2"/>
      <charset val="238"/>
      <scheme val="minor"/>
    </font>
  </fonts>
  <fills count="13">
    <fill>
      <patternFill patternType="none"/>
    </fill>
    <fill>
      <patternFill patternType="gray125"/>
    </fill>
    <fill>
      <patternFill patternType="solid">
        <fgColor theme="6" tint="0.79998168889431442"/>
        <bgColor indexed="64"/>
      </patternFill>
    </fill>
    <fill>
      <patternFill patternType="solid">
        <fgColor rgb="FFFAFBD5"/>
        <bgColor indexed="64"/>
      </patternFill>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2"/>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6E0B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0" fillId="0" borderId="0" xfId="0" applyAlignment="1">
      <alignment wrapText="1"/>
    </xf>
    <xf numFmtId="0" fontId="2" fillId="2" borderId="1" xfId="0" applyFont="1" applyFill="1" applyBorder="1" applyAlignment="1">
      <alignment horizontal="center" vertical="center"/>
    </xf>
    <xf numFmtId="0" fontId="0" fillId="2" borderId="1" xfId="0"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164" fontId="0" fillId="0" borderId="1" xfId="0" applyNumberFormat="1" applyBorder="1" applyAlignment="1" applyProtection="1">
      <alignment vertical="center" wrapText="1"/>
      <protection hidden="1"/>
    </xf>
    <xf numFmtId="0" fontId="0" fillId="4" borderId="0" xfId="0" applyFill="1" applyAlignment="1">
      <alignment wrapText="1"/>
    </xf>
    <xf numFmtId="0" fontId="0" fillId="4" borderId="0" xfId="0" applyFill="1"/>
    <xf numFmtId="0" fontId="0" fillId="0" borderId="0" xfId="0" applyBorder="1"/>
    <xf numFmtId="0" fontId="0" fillId="0" borderId="0" xfId="0" applyAlignment="1">
      <alignment horizontal="center"/>
    </xf>
    <xf numFmtId="0" fontId="0" fillId="0" borderId="1" xfId="0" applyBorder="1" applyAlignment="1">
      <alignment vertical="center"/>
    </xf>
    <xf numFmtId="0" fontId="0" fillId="0" borderId="0" xfId="0" applyAlignment="1">
      <alignment vertical="center"/>
    </xf>
    <xf numFmtId="0" fontId="0" fillId="0" borderId="0" xfId="0" applyAlignment="1">
      <alignment vertical="center" wrapText="1"/>
    </xf>
    <xf numFmtId="0" fontId="4" fillId="5" borderId="2" xfId="0" applyFont="1" applyFill="1" applyBorder="1" applyAlignment="1">
      <alignment vertical="center" wrapText="1"/>
    </xf>
    <xf numFmtId="44" fontId="4" fillId="5" borderId="2" xfId="1" applyFont="1" applyFill="1" applyBorder="1" applyAlignment="1">
      <alignment vertical="center" wrapText="1"/>
    </xf>
    <xf numFmtId="0" fontId="8" fillId="5" borderId="2" xfId="0" applyFont="1" applyFill="1" applyBorder="1" applyAlignment="1">
      <alignment vertical="center" wrapText="1"/>
    </xf>
    <xf numFmtId="0" fontId="3" fillId="8"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protection hidden="1"/>
    </xf>
    <xf numFmtId="0" fontId="6" fillId="0" borderId="1" xfId="0" applyFont="1" applyBorder="1" applyAlignment="1" applyProtection="1">
      <alignment horizontal="left" vertical="top" wrapText="1"/>
      <protection locked="0"/>
    </xf>
    <xf numFmtId="0" fontId="7" fillId="4" borderId="9" xfId="0" applyFont="1" applyFill="1" applyBorder="1" applyAlignment="1">
      <alignment vertical="center" wrapText="1"/>
    </xf>
    <xf numFmtId="0" fontId="0" fillId="4" borderId="0" xfId="0" applyFill="1" applyAlignment="1">
      <alignment horizontal="center"/>
    </xf>
    <xf numFmtId="0" fontId="7" fillId="5" borderId="1" xfId="0" applyFont="1" applyFill="1" applyBorder="1" applyAlignment="1" applyProtection="1">
      <alignment vertical="center" wrapText="1"/>
      <protection hidden="1"/>
    </xf>
    <xf numFmtId="164" fontId="8" fillId="5" borderId="2" xfId="0" applyNumberFormat="1" applyFont="1" applyFill="1" applyBorder="1" applyAlignment="1" applyProtection="1">
      <alignment vertical="center" wrapText="1"/>
      <protection hidden="1"/>
    </xf>
    <xf numFmtId="164" fontId="8" fillId="5" borderId="1" xfId="0" applyNumberFormat="1" applyFont="1" applyFill="1" applyBorder="1" applyAlignment="1" applyProtection="1">
      <alignment vertical="center" wrapText="1"/>
      <protection hidden="1"/>
    </xf>
    <xf numFmtId="164" fontId="8" fillId="7" borderId="1" xfId="0" applyNumberFormat="1" applyFont="1" applyFill="1" applyBorder="1" applyAlignment="1" applyProtection="1">
      <alignment vertical="center" wrapText="1"/>
      <protection hidden="1"/>
    </xf>
    <xf numFmtId="0" fontId="7" fillId="7" borderId="1" xfId="0" applyFont="1" applyFill="1" applyBorder="1" applyAlignment="1" applyProtection="1">
      <alignment vertical="center" wrapText="1"/>
      <protection hidden="1"/>
    </xf>
    <xf numFmtId="0" fontId="7" fillId="4" borderId="0" xfId="0" applyFont="1" applyFill="1" applyBorder="1" applyAlignment="1">
      <alignment vertical="center" wrapText="1"/>
    </xf>
    <xf numFmtId="0" fontId="7" fillId="7" borderId="1" xfId="0" applyFont="1" applyFill="1" applyBorder="1" applyAlignment="1" applyProtection="1">
      <alignment horizontal="center" vertical="center" wrapText="1"/>
      <protection hidden="1"/>
    </xf>
    <xf numFmtId="0" fontId="0" fillId="4" borderId="0" xfId="0" applyFill="1" applyAlignment="1">
      <alignment vertical="center"/>
    </xf>
    <xf numFmtId="0" fontId="0" fillId="4" borderId="0" xfId="0" applyFill="1" applyAlignment="1">
      <alignment vertical="center" wrapText="1"/>
    </xf>
    <xf numFmtId="0" fontId="0" fillId="4" borderId="11" xfId="0" applyFill="1" applyBorder="1" applyAlignment="1">
      <alignment horizontal="left" vertical="top"/>
    </xf>
    <xf numFmtId="0" fontId="0" fillId="4" borderId="9" xfId="0" applyFill="1" applyBorder="1"/>
    <xf numFmtId="0" fontId="0" fillId="0" borderId="1" xfId="0" applyBorder="1"/>
    <xf numFmtId="3" fontId="6" fillId="0" borderId="1" xfId="0" applyNumberFormat="1" applyFont="1" applyBorder="1" applyAlignment="1" applyProtection="1">
      <alignment horizontal="center" vertical="center" wrapText="1"/>
      <protection locked="0"/>
    </xf>
    <xf numFmtId="0" fontId="3" fillId="10"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0" fillId="3" borderId="1" xfId="0" applyFill="1" applyBorder="1" applyAlignment="1">
      <alignment vertical="top" wrapText="1"/>
    </xf>
    <xf numFmtId="0" fontId="0" fillId="3" borderId="1" xfId="0" applyFill="1" applyBorder="1" applyAlignment="1">
      <alignment vertical="top"/>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0" fillId="3" borderId="4" xfId="0" applyFill="1" applyBorder="1" applyAlignment="1">
      <alignment horizontal="left" vertical="top" wrapText="1"/>
    </xf>
    <xf numFmtId="0" fontId="0"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4" fillId="10" borderId="1" xfId="0" applyFont="1" applyFill="1" applyBorder="1" applyAlignment="1">
      <alignment horizontal="center" vertical="center" wrapText="1"/>
    </xf>
    <xf numFmtId="0" fontId="2" fillId="0" borderId="1" xfId="0" applyFont="1" applyBorder="1" applyAlignment="1" applyProtection="1">
      <alignment vertical="center" wrapText="1"/>
      <protection hidden="1"/>
    </xf>
    <xf numFmtId="0" fontId="7" fillId="7" borderId="4" xfId="0" applyFont="1" applyFill="1" applyBorder="1" applyAlignment="1" applyProtection="1">
      <alignment horizontal="center" vertical="center" wrapText="1"/>
      <protection hidden="1"/>
    </xf>
    <xf numFmtId="0" fontId="8" fillId="8" borderId="12" xfId="0" applyFont="1" applyFill="1" applyBorder="1" applyAlignment="1" applyProtection="1">
      <alignment horizontal="center" vertical="center" wrapText="1"/>
      <protection hidden="1"/>
    </xf>
    <xf numFmtId="0" fontId="8" fillId="8" borderId="6" xfId="0" applyFont="1" applyFill="1" applyBorder="1" applyAlignment="1" applyProtection="1">
      <alignment horizontal="center" vertical="center" wrapText="1"/>
      <protection hidden="1"/>
    </xf>
    <xf numFmtId="0" fontId="8" fillId="8" borderId="14" xfId="0" applyFont="1" applyFill="1" applyBorder="1" applyAlignment="1" applyProtection="1">
      <alignment horizontal="center" vertical="center" wrapText="1"/>
      <protection hidden="1"/>
    </xf>
    <xf numFmtId="0" fontId="0" fillId="3" borderId="1" xfId="0" applyFill="1" applyBorder="1" applyAlignment="1">
      <alignment horizontal="left" vertical="top"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5" fillId="8" borderId="5"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0" fillId="3" borderId="1" xfId="0" applyFill="1" applyBorder="1" applyAlignment="1">
      <alignment horizontal="left" vertical="top"/>
    </xf>
    <xf numFmtId="0" fontId="10" fillId="7" borderId="5"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7" xfId="0" applyFont="1" applyFill="1" applyBorder="1" applyAlignment="1">
      <alignment horizontal="center" vertical="center"/>
    </xf>
    <xf numFmtId="0" fontId="8" fillId="8" borderId="8"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10"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center" vertical="center" wrapText="1"/>
      <protection hidden="1"/>
    </xf>
    <xf numFmtId="0" fontId="8" fillId="8" borderId="0" xfId="0" applyFont="1" applyFill="1" applyBorder="1" applyAlignment="1" applyProtection="1">
      <alignment horizontal="center" vertical="center" wrapText="1"/>
      <protection hidden="1"/>
    </xf>
    <xf numFmtId="0" fontId="8" fillId="8" borderId="13" xfId="0" applyFont="1" applyFill="1" applyBorder="1" applyAlignment="1" applyProtection="1">
      <alignment horizontal="center" vertical="center" wrapText="1"/>
      <protection hidden="1"/>
    </xf>
    <xf numFmtId="0" fontId="8" fillId="8" borderId="12" xfId="0" applyFont="1" applyFill="1" applyBorder="1" applyAlignment="1" applyProtection="1">
      <alignment horizontal="center" vertical="center" wrapText="1"/>
      <protection hidden="1"/>
    </xf>
    <xf numFmtId="0" fontId="8" fillId="8" borderId="6" xfId="0" applyFont="1" applyFill="1" applyBorder="1" applyAlignment="1" applyProtection="1">
      <alignment horizontal="center" vertical="center" wrapText="1"/>
      <protection hidden="1"/>
    </xf>
    <xf numFmtId="0" fontId="8" fillId="8" borderId="14"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7" fillId="5" borderId="3"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164" fontId="8" fillId="5" borderId="1" xfId="0" applyNumberFormat="1" applyFont="1" applyFill="1" applyBorder="1" applyAlignment="1" applyProtection="1">
      <alignment horizontal="center" vertical="center" wrapText="1"/>
      <protection hidden="1"/>
    </xf>
    <xf numFmtId="0" fontId="8" fillId="8" borderId="5" xfId="0" applyFont="1" applyFill="1" applyBorder="1" applyAlignment="1" applyProtection="1">
      <alignment horizontal="center" vertical="center" wrapText="1"/>
      <protection hidden="1"/>
    </xf>
    <xf numFmtId="0" fontId="8" fillId="8" borderId="15" xfId="0" applyFont="1" applyFill="1" applyBorder="1" applyAlignment="1" applyProtection="1">
      <alignment horizontal="center" vertical="center" wrapText="1"/>
      <protection hidden="1"/>
    </xf>
    <xf numFmtId="0" fontId="8" fillId="8" borderId="7" xfId="0"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wrapText="1"/>
      <protection hidden="1"/>
    </xf>
    <xf numFmtId="0" fontId="7" fillId="6" borderId="15" xfId="0" applyFont="1" applyFill="1" applyBorder="1" applyAlignment="1" applyProtection="1">
      <alignment horizontal="center" vertical="center" wrapText="1"/>
      <protection hidden="1"/>
    </xf>
    <xf numFmtId="0" fontId="7" fillId="6" borderId="7" xfId="0" applyFont="1" applyFill="1" applyBorder="1" applyAlignment="1" applyProtection="1">
      <alignment horizontal="center" vertical="center" wrapText="1"/>
      <protection hidden="1"/>
    </xf>
    <xf numFmtId="0" fontId="7" fillId="7" borderId="2" xfId="0" applyFont="1" applyFill="1" applyBorder="1" applyAlignment="1" applyProtection="1">
      <alignment horizontal="center" vertical="center" wrapText="1"/>
      <protection hidden="1"/>
    </xf>
    <xf numFmtId="0" fontId="7" fillId="7" borderId="4" xfId="0" applyFont="1" applyFill="1" applyBorder="1" applyAlignment="1" applyProtection="1">
      <alignment horizontal="center" vertical="center" wrapText="1"/>
      <protection hidden="1"/>
    </xf>
  </cellXfs>
  <cellStyles count="2">
    <cellStyle name="Měna" xfId="1" builtinId="4"/>
    <cellStyle name="Normální"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7%20PROJEKTY\0%20PROJEKTOV&#221;%20T&#221;M\5%20%20PODAN&#201;%20PROJEKTY\MAS%20Boskovicko+\MAS%20Boskovic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Ř _ MAS _ OPZ+"/>
      <sheetName val="ROZPOČET"/>
      <sheetName val="MOŽNÉ POZICE DO PŘÍMÝCH NÁKLADŮ"/>
    </sheetNames>
    <sheetDataSet>
      <sheetData sheetId="0"/>
      <sheetData sheetId="1"/>
      <sheetData sheetId="2">
        <row r="22">
          <cell r="A22" t="str">
            <v xml:space="preserve">1. OBDOBÍ: 1. 1. 2023 – 31. 12. 2025 </v>
          </cell>
        </row>
        <row r="23">
          <cell r="A23" t="str">
            <v xml:space="preserve">2. OBDOBÍ: 1. 1. 2026 – 31. 12. 2027  </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E58"/>
  <sheetViews>
    <sheetView tabSelected="1" zoomScale="87" zoomScaleNormal="87" workbookViewId="0">
      <selection activeCell="K9" sqref="K9"/>
    </sheetView>
  </sheetViews>
  <sheetFormatPr defaultRowHeight="14.4" x14ac:dyDescent="0.3"/>
  <cols>
    <col min="2" max="2" width="31.44140625" customWidth="1"/>
    <col min="3" max="3" width="70.5546875" customWidth="1"/>
    <col min="5" max="5" width="87.88671875" customWidth="1"/>
  </cols>
  <sheetData>
    <row r="3" spans="2:5" ht="39.450000000000003" customHeight="1" x14ac:dyDescent="0.3">
      <c r="B3" s="59" t="s">
        <v>86</v>
      </c>
      <c r="C3" s="60"/>
      <c r="D3" s="1"/>
      <c r="E3" s="38" t="s">
        <v>35</v>
      </c>
    </row>
    <row r="4" spans="2:5" x14ac:dyDescent="0.3">
      <c r="B4" s="39" t="s">
        <v>0</v>
      </c>
      <c r="C4" s="40" t="s">
        <v>87</v>
      </c>
      <c r="D4" s="1"/>
      <c r="E4" s="41" t="s">
        <v>87</v>
      </c>
    </row>
    <row r="5" spans="2:5" ht="28.8" x14ac:dyDescent="0.3">
      <c r="B5" s="2" t="s">
        <v>88</v>
      </c>
      <c r="C5" s="3" t="s">
        <v>144</v>
      </c>
      <c r="D5" s="1"/>
      <c r="E5" s="42" t="s">
        <v>89</v>
      </c>
    </row>
    <row r="6" spans="2:5" x14ac:dyDescent="0.3">
      <c r="B6" s="2" t="s">
        <v>1</v>
      </c>
      <c r="C6" s="3">
        <v>70288101</v>
      </c>
      <c r="D6" s="1"/>
      <c r="E6" s="43" t="s">
        <v>90</v>
      </c>
    </row>
    <row r="7" spans="2:5" ht="28.8" x14ac:dyDescent="0.3">
      <c r="B7" s="4" t="s">
        <v>2</v>
      </c>
      <c r="C7" s="3" t="s">
        <v>145</v>
      </c>
      <c r="D7" s="1"/>
      <c r="E7" s="42" t="s">
        <v>91</v>
      </c>
    </row>
    <row r="8" spans="2:5" ht="28.8" x14ac:dyDescent="0.3">
      <c r="B8" s="4" t="s">
        <v>92</v>
      </c>
      <c r="C8" s="3" t="s">
        <v>146</v>
      </c>
      <c r="D8" s="1"/>
      <c r="E8" s="42" t="s">
        <v>93</v>
      </c>
    </row>
    <row r="9" spans="2:5" x14ac:dyDescent="0.3">
      <c r="B9" s="39" t="s">
        <v>3</v>
      </c>
      <c r="C9" s="44" t="s">
        <v>94</v>
      </c>
      <c r="D9" s="1"/>
      <c r="E9" s="39" t="s">
        <v>94</v>
      </c>
    </row>
    <row r="10" spans="2:5" x14ac:dyDescent="0.3">
      <c r="B10" s="4" t="s">
        <v>95</v>
      </c>
      <c r="C10" s="3" t="s">
        <v>96</v>
      </c>
      <c r="D10" s="1"/>
      <c r="E10" s="42" t="s">
        <v>97</v>
      </c>
    </row>
    <row r="11" spans="2:5" x14ac:dyDescent="0.3">
      <c r="B11" s="39" t="s">
        <v>4</v>
      </c>
      <c r="C11" s="44" t="s">
        <v>98</v>
      </c>
      <c r="D11" s="1"/>
      <c r="E11" s="39" t="s">
        <v>98</v>
      </c>
    </row>
    <row r="12" spans="2:5" ht="144" x14ac:dyDescent="0.3">
      <c r="B12" s="45" t="s">
        <v>99</v>
      </c>
      <c r="C12" s="5" t="s">
        <v>143</v>
      </c>
      <c r="D12" s="1"/>
      <c r="E12" s="42" t="s">
        <v>100</v>
      </c>
    </row>
    <row r="13" spans="2:5" x14ac:dyDescent="0.3">
      <c r="B13" s="39" t="s">
        <v>5</v>
      </c>
      <c r="C13" s="44" t="s">
        <v>6</v>
      </c>
      <c r="D13" s="1"/>
      <c r="E13" s="39" t="s">
        <v>6</v>
      </c>
    </row>
    <row r="14" spans="2:5" ht="43.2" x14ac:dyDescent="0.3">
      <c r="B14" s="45" t="s">
        <v>7</v>
      </c>
      <c r="C14" s="5" t="s">
        <v>101</v>
      </c>
      <c r="D14" s="1"/>
      <c r="E14" s="42" t="s">
        <v>102</v>
      </c>
    </row>
    <row r="15" spans="2:5" x14ac:dyDescent="0.3">
      <c r="B15" s="39" t="s">
        <v>8</v>
      </c>
      <c r="C15" s="44" t="s">
        <v>9</v>
      </c>
      <c r="D15" s="1"/>
      <c r="E15" s="39" t="s">
        <v>9</v>
      </c>
    </row>
    <row r="16" spans="2:5" ht="57.6" x14ac:dyDescent="0.3">
      <c r="B16" s="45" t="s">
        <v>103</v>
      </c>
      <c r="C16" s="46" t="s">
        <v>104</v>
      </c>
      <c r="D16" s="1"/>
      <c r="E16" s="42" t="s">
        <v>105</v>
      </c>
    </row>
    <row r="17" spans="2:5" x14ac:dyDescent="0.3">
      <c r="B17" s="39" t="s">
        <v>10</v>
      </c>
      <c r="C17" s="44" t="s">
        <v>11</v>
      </c>
      <c r="D17" s="1"/>
      <c r="E17" s="39" t="s">
        <v>11</v>
      </c>
    </row>
    <row r="18" spans="2:5" ht="86.4" x14ac:dyDescent="0.3">
      <c r="B18" s="45" t="s">
        <v>106</v>
      </c>
      <c r="C18" s="5" t="s">
        <v>107</v>
      </c>
      <c r="D18" s="1"/>
      <c r="E18" s="42" t="s">
        <v>108</v>
      </c>
    </row>
    <row r="19" spans="2:5" ht="28.8" x14ac:dyDescent="0.3">
      <c r="B19" s="39" t="s">
        <v>12</v>
      </c>
      <c r="C19" s="44" t="s">
        <v>13</v>
      </c>
      <c r="D19" s="1"/>
      <c r="E19" s="44" t="s">
        <v>13</v>
      </c>
    </row>
    <row r="20" spans="2:5" x14ac:dyDescent="0.3">
      <c r="B20" s="61" t="s">
        <v>109</v>
      </c>
      <c r="C20" s="47" t="s">
        <v>110</v>
      </c>
      <c r="D20" s="1"/>
      <c r="E20" s="64" t="s">
        <v>111</v>
      </c>
    </row>
    <row r="21" spans="2:5" x14ac:dyDescent="0.3">
      <c r="B21" s="62"/>
      <c r="C21" s="47" t="s">
        <v>112</v>
      </c>
      <c r="D21" s="1"/>
      <c r="E21" s="65"/>
    </row>
    <row r="22" spans="2:5" x14ac:dyDescent="0.3">
      <c r="B22" s="62"/>
      <c r="C22" s="47"/>
      <c r="D22" s="1"/>
      <c r="E22" s="65"/>
    </row>
    <row r="23" spans="2:5" x14ac:dyDescent="0.3">
      <c r="B23" s="62"/>
      <c r="C23" s="47"/>
      <c r="D23" s="1"/>
      <c r="E23" s="65"/>
    </row>
    <row r="24" spans="2:5" x14ac:dyDescent="0.3">
      <c r="B24" s="62"/>
      <c r="C24" s="47"/>
      <c r="D24" s="1"/>
      <c r="E24" s="65"/>
    </row>
    <row r="25" spans="2:5" x14ac:dyDescent="0.3">
      <c r="B25" s="62"/>
      <c r="C25" s="47"/>
      <c r="D25" s="1"/>
      <c r="E25" s="65"/>
    </row>
    <row r="26" spans="2:5" x14ac:dyDescent="0.3">
      <c r="B26" s="62"/>
      <c r="C26" s="47"/>
      <c r="D26" s="1"/>
      <c r="E26" s="65"/>
    </row>
    <row r="27" spans="2:5" x14ac:dyDescent="0.3">
      <c r="B27" s="62"/>
      <c r="C27" s="47"/>
      <c r="D27" s="1"/>
      <c r="E27" s="65"/>
    </row>
    <row r="28" spans="2:5" x14ac:dyDescent="0.3">
      <c r="B28" s="62"/>
      <c r="C28" s="47"/>
      <c r="D28" s="1"/>
      <c r="E28" s="65"/>
    </row>
    <row r="29" spans="2:5" x14ac:dyDescent="0.3">
      <c r="B29" s="63"/>
      <c r="C29" s="47"/>
      <c r="D29" s="1"/>
      <c r="E29" s="66"/>
    </row>
    <row r="30" spans="2:5" ht="158.4" x14ac:dyDescent="0.3">
      <c r="B30" s="45" t="s">
        <v>113</v>
      </c>
      <c r="C30" s="5" t="s">
        <v>114</v>
      </c>
      <c r="D30" s="1"/>
      <c r="E30" s="48" t="s">
        <v>115</v>
      </c>
    </row>
    <row r="31" spans="2:5" ht="144" x14ac:dyDescent="0.3">
      <c r="B31" s="45" t="s">
        <v>14</v>
      </c>
      <c r="C31" s="5" t="s">
        <v>116</v>
      </c>
      <c r="D31" s="1"/>
      <c r="E31" s="42" t="s">
        <v>117</v>
      </c>
    </row>
    <row r="32" spans="2:5" ht="158.4" x14ac:dyDescent="0.3">
      <c r="B32" s="45" t="s">
        <v>15</v>
      </c>
      <c r="C32" s="5" t="s">
        <v>118</v>
      </c>
      <c r="D32" s="1"/>
      <c r="E32" s="42" t="s">
        <v>119</v>
      </c>
    </row>
    <row r="33" spans="2:5" ht="72" x14ac:dyDescent="0.3">
      <c r="B33" s="45" t="s">
        <v>120</v>
      </c>
      <c r="C33" s="5" t="s">
        <v>121</v>
      </c>
      <c r="D33" s="1"/>
      <c r="E33" s="42" t="s">
        <v>122</v>
      </c>
    </row>
    <row r="34" spans="2:5" ht="72" x14ac:dyDescent="0.3">
      <c r="B34" s="45" t="s">
        <v>16</v>
      </c>
      <c r="C34" s="5" t="s">
        <v>123</v>
      </c>
      <c r="D34" s="1"/>
      <c r="E34" s="42" t="s">
        <v>124</v>
      </c>
    </row>
    <row r="35" spans="2:5" ht="57.6" x14ac:dyDescent="0.3">
      <c r="B35" s="45" t="s">
        <v>125</v>
      </c>
      <c r="C35" s="5" t="s">
        <v>126</v>
      </c>
      <c r="D35" s="1"/>
      <c r="E35" s="42" t="s">
        <v>127</v>
      </c>
    </row>
    <row r="36" spans="2:5" x14ac:dyDescent="0.3">
      <c r="B36" s="39" t="s">
        <v>17</v>
      </c>
      <c r="C36" s="44" t="s">
        <v>18</v>
      </c>
      <c r="D36" s="1"/>
      <c r="E36" s="44" t="s">
        <v>18</v>
      </c>
    </row>
    <row r="37" spans="2:5" x14ac:dyDescent="0.3">
      <c r="B37" s="61" t="s">
        <v>128</v>
      </c>
      <c r="C37" s="49" t="s">
        <v>129</v>
      </c>
      <c r="D37" s="1"/>
      <c r="E37" s="64" t="s">
        <v>130</v>
      </c>
    </row>
    <row r="38" spans="2:5" x14ac:dyDescent="0.3">
      <c r="B38" s="62"/>
      <c r="C38" s="50"/>
      <c r="D38" s="1"/>
      <c r="E38" s="65"/>
    </row>
    <row r="39" spans="2:5" x14ac:dyDescent="0.3">
      <c r="B39" s="62"/>
      <c r="C39" s="50"/>
      <c r="D39" s="1"/>
      <c r="E39" s="65"/>
    </row>
    <row r="40" spans="2:5" x14ac:dyDescent="0.3">
      <c r="B40" s="62"/>
      <c r="C40" s="50"/>
      <c r="D40" s="1"/>
      <c r="E40" s="65"/>
    </row>
    <row r="41" spans="2:5" x14ac:dyDescent="0.3">
      <c r="B41" s="62"/>
      <c r="C41" s="51"/>
      <c r="D41" s="1"/>
      <c r="E41" s="65"/>
    </row>
    <row r="42" spans="2:5" x14ac:dyDescent="0.3">
      <c r="B42" s="63"/>
      <c r="C42" s="51"/>
      <c r="D42" s="1"/>
      <c r="E42" s="66"/>
    </row>
    <row r="43" spans="2:5" ht="201.6" x14ac:dyDescent="0.3">
      <c r="B43" s="45" t="s">
        <v>131</v>
      </c>
      <c r="C43" s="5" t="s">
        <v>132</v>
      </c>
      <c r="D43" s="1"/>
      <c r="E43" s="42" t="s">
        <v>133</v>
      </c>
    </row>
    <row r="44" spans="2:5" ht="43.2" x14ac:dyDescent="0.3">
      <c r="B44" s="45" t="s">
        <v>134</v>
      </c>
      <c r="C44" s="5"/>
      <c r="D44" s="1"/>
      <c r="E44" s="42" t="s">
        <v>135</v>
      </c>
    </row>
    <row r="45" spans="2:5" x14ac:dyDescent="0.3">
      <c r="B45" s="39" t="s">
        <v>19</v>
      </c>
      <c r="C45" s="44" t="s">
        <v>20</v>
      </c>
      <c r="D45" s="1"/>
      <c r="E45" s="44" t="s">
        <v>20</v>
      </c>
    </row>
    <row r="46" spans="2:5" ht="201.6" x14ac:dyDescent="0.3">
      <c r="B46" s="45" t="s">
        <v>21</v>
      </c>
      <c r="C46" s="5" t="s">
        <v>136</v>
      </c>
      <c r="D46" s="1"/>
      <c r="E46" s="42" t="s">
        <v>137</v>
      </c>
    </row>
    <row r="47" spans="2:5" ht="144" x14ac:dyDescent="0.3">
      <c r="B47" s="45" t="s">
        <v>22</v>
      </c>
      <c r="C47" s="5"/>
      <c r="D47" s="1"/>
      <c r="E47" s="42" t="s">
        <v>138</v>
      </c>
    </row>
    <row r="48" spans="2:5" ht="72" x14ac:dyDescent="0.3">
      <c r="B48" s="45" t="s">
        <v>23</v>
      </c>
      <c r="C48" s="5"/>
      <c r="D48" s="1"/>
      <c r="E48" s="42" t="s">
        <v>139</v>
      </c>
    </row>
    <row r="49" spans="2:5" ht="31.2" x14ac:dyDescent="0.3">
      <c r="B49" s="39" t="s">
        <v>24</v>
      </c>
      <c r="C49" s="44" t="s">
        <v>140</v>
      </c>
      <c r="D49" s="52" t="s">
        <v>141</v>
      </c>
      <c r="E49" s="44" t="s">
        <v>140</v>
      </c>
    </row>
    <row r="50" spans="2:5" ht="28.8" x14ac:dyDescent="0.3">
      <c r="B50" s="45" t="s">
        <v>25</v>
      </c>
      <c r="C50" s="6">
        <v>0</v>
      </c>
      <c r="D50" s="53" t="s">
        <v>26</v>
      </c>
      <c r="E50" s="58" t="s">
        <v>142</v>
      </c>
    </row>
    <row r="51" spans="2:5" x14ac:dyDescent="0.3">
      <c r="B51" s="45" t="s">
        <v>27</v>
      </c>
      <c r="C51" s="6">
        <v>0</v>
      </c>
      <c r="D51" s="53" t="s">
        <v>26</v>
      </c>
      <c r="E51" s="58"/>
    </row>
    <row r="52" spans="2:5" x14ac:dyDescent="0.3">
      <c r="B52" s="45" t="s">
        <v>28</v>
      </c>
      <c r="C52" s="6">
        <v>0</v>
      </c>
      <c r="D52" s="53" t="s">
        <v>26</v>
      </c>
      <c r="E52" s="58"/>
    </row>
    <row r="53" spans="2:5" ht="28.8" x14ac:dyDescent="0.3">
      <c r="B53" s="45" t="s">
        <v>29</v>
      </c>
      <c r="C53" s="6">
        <v>0</v>
      </c>
      <c r="D53" s="53" t="s">
        <v>26</v>
      </c>
      <c r="E53" s="58"/>
    </row>
    <row r="54" spans="2:5" ht="28.8" x14ac:dyDescent="0.3">
      <c r="B54" s="45" t="s">
        <v>30</v>
      </c>
      <c r="C54" s="6">
        <v>0</v>
      </c>
      <c r="D54" s="53" t="s">
        <v>26</v>
      </c>
      <c r="E54" s="58"/>
    </row>
    <row r="55" spans="2:5" ht="28.8" x14ac:dyDescent="0.3">
      <c r="B55" s="45" t="s">
        <v>31</v>
      </c>
      <c r="C55" s="6">
        <v>0</v>
      </c>
      <c r="D55" s="53" t="s">
        <v>26</v>
      </c>
      <c r="E55" s="58"/>
    </row>
    <row r="56" spans="2:5" ht="28.8" x14ac:dyDescent="0.3">
      <c r="B56" s="45" t="s">
        <v>32</v>
      </c>
      <c r="C56" s="6">
        <v>0</v>
      </c>
      <c r="D56" s="53" t="s">
        <v>26</v>
      </c>
      <c r="E56" s="58"/>
    </row>
    <row r="57" spans="2:5" ht="28.8" x14ac:dyDescent="0.3">
      <c r="B57" s="45" t="s">
        <v>33</v>
      </c>
      <c r="C57" s="6">
        <v>0</v>
      </c>
      <c r="D57" s="53" t="s">
        <v>26</v>
      </c>
      <c r="E57" s="58"/>
    </row>
    <row r="58" spans="2:5" ht="28.8" x14ac:dyDescent="0.3">
      <c r="B58" s="45" t="s">
        <v>34</v>
      </c>
      <c r="C58" s="6">
        <v>0</v>
      </c>
      <c r="D58" s="53"/>
      <c r="E58" s="58"/>
    </row>
  </sheetData>
  <mergeCells count="6">
    <mergeCell ref="E50:E58"/>
    <mergeCell ref="B3:C3"/>
    <mergeCell ref="B20:B29"/>
    <mergeCell ref="E20:E29"/>
    <mergeCell ref="B37:B42"/>
    <mergeCell ref="E37:E42"/>
  </mergeCells>
  <conditionalFormatting sqref="D50:D52">
    <cfRule type="containsText" dxfId="6" priority="2" operator="containsText" text="Opravte rozpočet">
      <formula>NOT(ISERROR(SEARCH("Opravte rozpočet",D50)))</formula>
    </cfRule>
  </conditionalFormatting>
  <conditionalFormatting sqref="D50:D58">
    <cfRule type="containsText" dxfId="5" priority="1" operator="containsText" text="Opravte rozpočet">
      <formula>NOT(ISERROR(SEARCH("Opravte rozpočet",D50)))</formula>
    </cfRule>
  </conditionalFormatting>
  <dataValidations count="4">
    <dataValidation type="textLength" operator="lessThan" allowBlank="1" showInputMessage="1" showErrorMessage="1" error="Máte zadáno více než 1000 znaků." sqref="C14 C32:C35 C46:C48" xr:uid="{00000000-0002-0000-0000-000000000000}">
      <formula1>1000</formula1>
    </dataValidation>
    <dataValidation type="textLength" operator="lessThan" allowBlank="1" showInputMessage="1" showErrorMessage="1" sqref="C50" xr:uid="{00000000-0002-0000-0000-000001000000}">
      <formula1>1500</formula1>
    </dataValidation>
    <dataValidation type="textLength" operator="lessThan" allowBlank="1" showInputMessage="1" showErrorMessage="1" error="Máte zadáno více než 2000 znaků." sqref="C30:C31 C43:C44" xr:uid="{00000000-0002-0000-0000-000002000000}">
      <formula1>2000</formula1>
    </dataValidation>
    <dataValidation type="textLength" operator="lessThan" allowBlank="1" showInputMessage="1" showErrorMessage="1" errorTitle="Máte zadáno více než 1000 znaků." error="Máte zadáno více než 1000 znaků." sqref="C12" xr:uid="{00000000-0002-0000-0000-000003000000}">
      <formula1>1000</formula1>
    </dataValidation>
  </dataValidations>
  <pageMargins left="0.7" right="0.7" top="0.78740157499999996" bottom="0.78740157499999996" header="0.3" footer="0.3"/>
  <pageSetup paperSize="9"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2"/>
  <sheetViews>
    <sheetView workbookViewId="0">
      <selection activeCell="H8" sqref="H8"/>
    </sheetView>
  </sheetViews>
  <sheetFormatPr defaultRowHeight="14.4" x14ac:dyDescent="0.3"/>
  <cols>
    <col min="1" max="1" width="3" bestFit="1" customWidth="1"/>
    <col min="2" max="2" width="22.6640625" style="12" customWidth="1"/>
    <col min="3" max="3" width="15" style="13" customWidth="1"/>
    <col min="4" max="4" width="16.33203125" customWidth="1"/>
    <col min="5" max="5" width="12.109375" style="1" customWidth="1"/>
    <col min="6" max="6" width="19.77734375" style="10" customWidth="1"/>
    <col min="7" max="7" width="30.88671875" style="1" customWidth="1"/>
    <col min="9" max="9" width="109" customWidth="1"/>
  </cols>
  <sheetData>
    <row r="1" spans="1:9" ht="74.400000000000006" customHeight="1" x14ac:dyDescent="0.3">
      <c r="B1" s="67" t="s">
        <v>59</v>
      </c>
      <c r="C1" s="68"/>
      <c r="D1" s="68"/>
      <c r="E1" s="68"/>
      <c r="F1" s="68"/>
      <c r="G1" s="69"/>
      <c r="I1" s="17" t="s">
        <v>35</v>
      </c>
    </row>
    <row r="2" spans="1:9" ht="52.2" customHeight="1" x14ac:dyDescent="0.3">
      <c r="B2" s="14" t="s">
        <v>60</v>
      </c>
      <c r="C2" s="14" t="s">
        <v>9</v>
      </c>
      <c r="D2" s="14" t="s">
        <v>36</v>
      </c>
      <c r="E2" s="15" t="s">
        <v>37</v>
      </c>
      <c r="F2" s="15" t="s">
        <v>38</v>
      </c>
      <c r="G2" s="14" t="s">
        <v>39</v>
      </c>
      <c r="I2" s="16" t="s">
        <v>40</v>
      </c>
    </row>
    <row r="3" spans="1:9" ht="32.4" customHeight="1" x14ac:dyDescent="0.3">
      <c r="A3" s="11">
        <v>1</v>
      </c>
      <c r="B3" s="18" t="s">
        <v>54</v>
      </c>
      <c r="C3" s="18" t="s">
        <v>61</v>
      </c>
      <c r="D3" s="19">
        <v>36</v>
      </c>
      <c r="E3" s="20">
        <v>11000</v>
      </c>
      <c r="F3" s="21">
        <f>D3*E3</f>
        <v>396000</v>
      </c>
      <c r="G3" s="22" t="s">
        <v>70</v>
      </c>
      <c r="I3" s="70" t="s">
        <v>64</v>
      </c>
    </row>
    <row r="4" spans="1:9" ht="32.4" customHeight="1" x14ac:dyDescent="0.3">
      <c r="A4" s="11">
        <v>2</v>
      </c>
      <c r="B4" s="18" t="s">
        <v>55</v>
      </c>
      <c r="C4" s="18" t="s">
        <v>61</v>
      </c>
      <c r="D4" s="19">
        <v>36</v>
      </c>
      <c r="E4" s="20">
        <v>31500</v>
      </c>
      <c r="F4" s="21">
        <f t="shared" ref="F4:F11" si="0">D4*E4</f>
        <v>1134000</v>
      </c>
      <c r="G4" s="22" t="s">
        <v>147</v>
      </c>
      <c r="I4" s="71"/>
    </row>
    <row r="5" spans="1:9" ht="32.4" customHeight="1" x14ac:dyDescent="0.3">
      <c r="A5" s="11">
        <v>3</v>
      </c>
      <c r="B5" s="18" t="s">
        <v>56</v>
      </c>
      <c r="C5" s="18" t="s">
        <v>61</v>
      </c>
      <c r="D5" s="19">
        <v>36</v>
      </c>
      <c r="E5" s="20">
        <v>9800</v>
      </c>
      <c r="F5" s="21">
        <f t="shared" si="0"/>
        <v>352800</v>
      </c>
      <c r="G5" s="22" t="s">
        <v>70</v>
      </c>
      <c r="I5" s="71"/>
    </row>
    <row r="6" spans="1:9" ht="32.4" customHeight="1" x14ac:dyDescent="0.3">
      <c r="A6" s="11">
        <v>4</v>
      </c>
      <c r="B6" s="18" t="s">
        <v>53</v>
      </c>
      <c r="C6" s="18" t="s">
        <v>61</v>
      </c>
      <c r="D6" s="19">
        <v>36</v>
      </c>
      <c r="E6" s="20">
        <v>1800</v>
      </c>
      <c r="F6" s="21">
        <f t="shared" si="0"/>
        <v>64800</v>
      </c>
      <c r="G6" s="22" t="s">
        <v>150</v>
      </c>
      <c r="I6" s="71"/>
    </row>
    <row r="7" spans="1:9" ht="32.4" customHeight="1" x14ac:dyDescent="0.3">
      <c r="A7" s="11">
        <v>5</v>
      </c>
      <c r="B7" s="18" t="s">
        <v>57</v>
      </c>
      <c r="C7" s="18" t="s">
        <v>61</v>
      </c>
      <c r="D7" s="19">
        <v>36</v>
      </c>
      <c r="E7" s="20">
        <v>3700</v>
      </c>
      <c r="F7" s="21">
        <f t="shared" si="0"/>
        <v>133200</v>
      </c>
      <c r="G7" s="22" t="s">
        <v>149</v>
      </c>
      <c r="I7" s="71"/>
    </row>
    <row r="8" spans="1:9" ht="45.45" customHeight="1" x14ac:dyDescent="0.3">
      <c r="A8" s="11">
        <v>6</v>
      </c>
      <c r="B8" s="18" t="s">
        <v>58</v>
      </c>
      <c r="C8" s="18" t="s">
        <v>61</v>
      </c>
      <c r="D8" s="19">
        <v>36</v>
      </c>
      <c r="E8" s="20">
        <v>1400</v>
      </c>
      <c r="F8" s="21">
        <f t="shared" si="0"/>
        <v>50400</v>
      </c>
      <c r="G8" s="22" t="s">
        <v>148</v>
      </c>
      <c r="I8" s="71"/>
    </row>
    <row r="9" spans="1:9" ht="32.4" customHeight="1" x14ac:dyDescent="0.3">
      <c r="A9" s="11">
        <v>7</v>
      </c>
      <c r="B9" s="18"/>
      <c r="C9" s="18"/>
      <c r="D9" s="19"/>
      <c r="E9" s="20"/>
      <c r="F9" s="21">
        <f t="shared" si="0"/>
        <v>0</v>
      </c>
      <c r="G9" s="22"/>
      <c r="I9" s="71"/>
    </row>
    <row r="10" spans="1:9" ht="32.4" customHeight="1" x14ac:dyDescent="0.3">
      <c r="A10" s="11">
        <v>8</v>
      </c>
      <c r="B10" s="18"/>
      <c r="C10" s="18"/>
      <c r="D10" s="19"/>
      <c r="E10" s="20"/>
      <c r="F10" s="21">
        <f t="shared" si="0"/>
        <v>0</v>
      </c>
      <c r="G10" s="22"/>
      <c r="I10" s="71"/>
    </row>
    <row r="11" spans="1:9" ht="32.4" customHeight="1" x14ac:dyDescent="0.3">
      <c r="A11" s="11">
        <v>9</v>
      </c>
      <c r="B11" s="18"/>
      <c r="C11" s="18"/>
      <c r="D11" s="19"/>
      <c r="E11" s="20"/>
      <c r="F11" s="21">
        <f t="shared" si="0"/>
        <v>0</v>
      </c>
      <c r="G11" s="22"/>
      <c r="I11" s="71"/>
    </row>
    <row r="12" spans="1:9" ht="43.2" customHeight="1" x14ac:dyDescent="0.3">
      <c r="A12" s="12"/>
      <c r="B12" s="14" t="s">
        <v>62</v>
      </c>
      <c r="C12" s="14" t="s">
        <v>9</v>
      </c>
      <c r="D12" s="15" t="s">
        <v>41</v>
      </c>
      <c r="E12" s="15" t="s">
        <v>37</v>
      </c>
      <c r="F12" s="14" t="s">
        <v>38</v>
      </c>
      <c r="G12" s="14" t="s">
        <v>42</v>
      </c>
      <c r="I12" s="16" t="s">
        <v>63</v>
      </c>
    </row>
    <row r="13" spans="1:9" ht="25.95" customHeight="1" x14ac:dyDescent="0.3">
      <c r="A13" s="11">
        <v>1</v>
      </c>
      <c r="B13" s="36" t="s">
        <v>79</v>
      </c>
      <c r="C13" s="18" t="s">
        <v>61</v>
      </c>
      <c r="D13" s="19">
        <v>36</v>
      </c>
      <c r="E13" s="37">
        <v>5500</v>
      </c>
      <c r="F13" s="21">
        <f>D13*E13</f>
        <v>198000</v>
      </c>
      <c r="G13" s="22" t="s">
        <v>80</v>
      </c>
      <c r="I13" s="58" t="s">
        <v>66</v>
      </c>
    </row>
    <row r="14" spans="1:9" ht="40.799999999999997" x14ac:dyDescent="0.3">
      <c r="A14" s="11">
        <v>2</v>
      </c>
      <c r="B14" s="36" t="s">
        <v>71</v>
      </c>
      <c r="C14" s="18" t="s">
        <v>61</v>
      </c>
      <c r="D14" s="19">
        <v>36</v>
      </c>
      <c r="E14" s="37">
        <v>4000</v>
      </c>
      <c r="F14" s="21">
        <f t="shared" ref="F14:F26" si="1">D14*E14</f>
        <v>144000</v>
      </c>
      <c r="G14" s="22" t="s">
        <v>81</v>
      </c>
      <c r="I14" s="72"/>
    </row>
    <row r="15" spans="1:9" ht="27.45" customHeight="1" x14ac:dyDescent="0.3">
      <c r="A15" s="11">
        <v>3</v>
      </c>
      <c r="B15" s="36" t="s">
        <v>72</v>
      </c>
      <c r="C15" s="18" t="s">
        <v>61</v>
      </c>
      <c r="D15" s="19">
        <v>36</v>
      </c>
      <c r="E15" s="37">
        <v>4500</v>
      </c>
      <c r="F15" s="21">
        <f t="shared" si="1"/>
        <v>162000</v>
      </c>
      <c r="G15" s="22" t="s">
        <v>82</v>
      </c>
      <c r="I15" s="72"/>
    </row>
    <row r="16" spans="1:9" ht="17.399999999999999" customHeight="1" x14ac:dyDescent="0.3">
      <c r="A16" s="11">
        <v>4</v>
      </c>
      <c r="B16" s="36" t="s">
        <v>73</v>
      </c>
      <c r="C16" s="18" t="s">
        <v>61</v>
      </c>
      <c r="D16" s="19">
        <v>36</v>
      </c>
      <c r="E16" s="37">
        <v>500</v>
      </c>
      <c r="F16" s="21">
        <f t="shared" si="1"/>
        <v>18000</v>
      </c>
      <c r="G16" s="22" t="s">
        <v>83</v>
      </c>
      <c r="I16" s="72"/>
    </row>
    <row r="17" spans="1:9" ht="17.399999999999999" customHeight="1" x14ac:dyDescent="0.3">
      <c r="A17" s="11">
        <v>5</v>
      </c>
      <c r="B17" s="36" t="s">
        <v>74</v>
      </c>
      <c r="C17" s="18" t="s">
        <v>61</v>
      </c>
      <c r="D17" s="19">
        <v>36</v>
      </c>
      <c r="E17" s="37">
        <v>4000</v>
      </c>
      <c r="F17" s="21">
        <f t="shared" si="1"/>
        <v>144000</v>
      </c>
      <c r="G17" s="22" t="s">
        <v>84</v>
      </c>
      <c r="I17" s="72"/>
    </row>
    <row r="18" spans="1:9" ht="17.399999999999999" customHeight="1" x14ac:dyDescent="0.3">
      <c r="A18" s="11">
        <v>6</v>
      </c>
      <c r="B18" s="36" t="s">
        <v>77</v>
      </c>
      <c r="C18" s="18" t="s">
        <v>61</v>
      </c>
      <c r="D18" s="19">
        <v>36</v>
      </c>
      <c r="E18" s="37">
        <v>3000</v>
      </c>
      <c r="F18" s="21">
        <f t="shared" si="1"/>
        <v>108000</v>
      </c>
      <c r="G18" s="22"/>
      <c r="I18" s="72"/>
    </row>
    <row r="19" spans="1:9" ht="22.5" customHeight="1" x14ac:dyDescent="0.3">
      <c r="A19" s="11">
        <v>7</v>
      </c>
      <c r="B19" s="36" t="s">
        <v>78</v>
      </c>
      <c r="C19" s="18" t="s">
        <v>61</v>
      </c>
      <c r="D19" s="19">
        <v>1</v>
      </c>
      <c r="E19" s="37">
        <v>24480</v>
      </c>
      <c r="F19" s="21">
        <f t="shared" si="1"/>
        <v>24480</v>
      </c>
      <c r="G19" s="22" t="s">
        <v>85</v>
      </c>
      <c r="I19" s="72"/>
    </row>
    <row r="20" spans="1:9" ht="24" customHeight="1" x14ac:dyDescent="0.3">
      <c r="A20" s="11">
        <v>8</v>
      </c>
      <c r="B20" s="36" t="s">
        <v>75</v>
      </c>
      <c r="C20" s="18" t="s">
        <v>61</v>
      </c>
      <c r="D20" s="19">
        <v>36</v>
      </c>
      <c r="E20" s="37">
        <v>800</v>
      </c>
      <c r="F20" s="21">
        <f t="shared" si="1"/>
        <v>28800</v>
      </c>
      <c r="G20" s="22"/>
      <c r="I20" s="72"/>
    </row>
    <row r="21" spans="1:9" ht="17.399999999999999" customHeight="1" x14ac:dyDescent="0.3">
      <c r="A21" s="11">
        <v>9</v>
      </c>
      <c r="B21" s="36" t="s">
        <v>76</v>
      </c>
      <c r="C21" s="18" t="s">
        <v>61</v>
      </c>
      <c r="D21" s="19">
        <v>36</v>
      </c>
      <c r="E21" s="37">
        <v>700</v>
      </c>
      <c r="F21" s="21">
        <f t="shared" si="1"/>
        <v>25200</v>
      </c>
      <c r="G21" s="22"/>
      <c r="I21" s="72"/>
    </row>
    <row r="22" spans="1:9" ht="17.399999999999999" customHeight="1" x14ac:dyDescent="0.3">
      <c r="A22" s="11">
        <v>10</v>
      </c>
      <c r="B22" s="36"/>
      <c r="C22" s="18"/>
      <c r="D22" s="19"/>
      <c r="E22" s="20"/>
      <c r="F22" s="21">
        <f t="shared" si="1"/>
        <v>0</v>
      </c>
      <c r="G22" s="22"/>
      <c r="I22" s="72"/>
    </row>
    <row r="23" spans="1:9" ht="17.399999999999999" customHeight="1" x14ac:dyDescent="0.3">
      <c r="A23" s="11">
        <v>11</v>
      </c>
      <c r="B23" s="36"/>
      <c r="C23" s="18"/>
      <c r="D23" s="19"/>
      <c r="E23" s="20"/>
      <c r="F23" s="21">
        <f t="shared" si="1"/>
        <v>0</v>
      </c>
      <c r="G23" s="22"/>
      <c r="I23" s="72"/>
    </row>
    <row r="24" spans="1:9" ht="17.399999999999999" customHeight="1" x14ac:dyDescent="0.3">
      <c r="A24" s="11">
        <v>12</v>
      </c>
      <c r="B24" s="36"/>
      <c r="C24" s="18"/>
      <c r="D24" s="19"/>
      <c r="E24" s="20"/>
      <c r="F24" s="21">
        <f t="shared" si="1"/>
        <v>0</v>
      </c>
      <c r="G24" s="22"/>
      <c r="I24" s="72"/>
    </row>
    <row r="25" spans="1:9" ht="17.399999999999999" customHeight="1" x14ac:dyDescent="0.3">
      <c r="A25" s="11">
        <v>13</v>
      </c>
      <c r="B25" s="36"/>
      <c r="C25" s="18"/>
      <c r="D25" s="19"/>
      <c r="E25" s="20"/>
      <c r="F25" s="21">
        <f t="shared" si="1"/>
        <v>0</v>
      </c>
      <c r="G25" s="22"/>
      <c r="I25" s="72"/>
    </row>
    <row r="26" spans="1:9" ht="17.399999999999999" customHeight="1" x14ac:dyDescent="0.3">
      <c r="A26" s="11">
        <v>20</v>
      </c>
      <c r="B26" s="22"/>
      <c r="C26" s="18"/>
      <c r="D26" s="19"/>
      <c r="E26" s="20"/>
      <c r="F26" s="21">
        <f t="shared" si="1"/>
        <v>0</v>
      </c>
      <c r="G26" s="22"/>
      <c r="I26" s="72"/>
    </row>
    <row r="27" spans="1:9" ht="39" customHeight="1" x14ac:dyDescent="0.3">
      <c r="A27" s="73" t="s">
        <v>69</v>
      </c>
      <c r="B27" s="74"/>
      <c r="C27" s="74"/>
      <c r="D27" s="74"/>
      <c r="E27" s="74"/>
      <c r="F27" s="74"/>
      <c r="G27" s="75"/>
      <c r="H27" s="35"/>
      <c r="I27" s="34"/>
    </row>
    <row r="28" spans="1:9" ht="18" customHeight="1" x14ac:dyDescent="0.3">
      <c r="A28" s="76" t="s">
        <v>68</v>
      </c>
      <c r="B28" s="77"/>
      <c r="C28" s="77"/>
      <c r="D28" s="78"/>
      <c r="E28" s="25" t="s">
        <v>43</v>
      </c>
      <c r="F28" s="26">
        <f>SUM(F13:F26)</f>
        <v>852480</v>
      </c>
      <c r="G28" s="85" t="str">
        <f>IF(F28=F30,"V POŘÁDKU","NENÍ V POŘÁDKU")</f>
        <v>V POŘÁDKU</v>
      </c>
      <c r="H28" s="23"/>
      <c r="I28" s="9"/>
    </row>
    <row r="29" spans="1:9" ht="18" customHeight="1" x14ac:dyDescent="0.3">
      <c r="A29" s="79"/>
      <c r="B29" s="80"/>
      <c r="C29" s="80"/>
      <c r="D29" s="81"/>
      <c r="E29" s="25" t="s">
        <v>65</v>
      </c>
      <c r="F29" s="26">
        <f>SUM(F3:F11)</f>
        <v>2131200</v>
      </c>
      <c r="G29" s="86"/>
      <c r="H29" s="23"/>
      <c r="I29" s="9"/>
    </row>
    <row r="30" spans="1:9" ht="54" x14ac:dyDescent="0.3">
      <c r="A30" s="82"/>
      <c r="B30" s="83"/>
      <c r="C30" s="83"/>
      <c r="D30" s="84"/>
      <c r="E30" s="25" t="s">
        <v>44</v>
      </c>
      <c r="F30" s="27">
        <f>(F29/100)*40</f>
        <v>852480</v>
      </c>
      <c r="G30" s="87"/>
      <c r="H30" s="23"/>
      <c r="I30" s="9"/>
    </row>
    <row r="31" spans="1:9" ht="18" x14ac:dyDescent="0.3">
      <c r="A31" s="89"/>
      <c r="B31" s="90"/>
      <c r="C31" s="90"/>
      <c r="D31" s="90"/>
      <c r="E31" s="90"/>
      <c r="F31" s="90"/>
      <c r="G31" s="91"/>
      <c r="H31" s="30"/>
      <c r="I31" s="9"/>
    </row>
    <row r="32" spans="1:9" ht="18" x14ac:dyDescent="0.3">
      <c r="A32" s="55"/>
      <c r="B32" s="56"/>
      <c r="C32" s="56"/>
      <c r="D32" s="57" t="s">
        <v>67</v>
      </c>
      <c r="E32" s="92"/>
      <c r="F32" s="93"/>
      <c r="G32" s="94"/>
      <c r="H32" s="30"/>
      <c r="I32" s="9"/>
    </row>
    <row r="33" spans="1:7" ht="36" x14ac:dyDescent="0.3">
      <c r="A33" s="88" t="s">
        <v>45</v>
      </c>
      <c r="B33" s="88"/>
      <c r="C33" s="88"/>
      <c r="D33" s="29">
        <f>SUMIFS(F3:F11,C3:C11,'[1]MOŽNÉ POZICE DO PŘÍMÝCH NÁKLADŮ'!A22)</f>
        <v>2131200</v>
      </c>
      <c r="E33" s="95"/>
      <c r="F33" s="28" t="s">
        <v>46</v>
      </c>
      <c r="G33" s="31" t="str">
        <f>IF(D35=E35,"V POŘÁDKU","NENÍ V POŘÁDKU")</f>
        <v>V POŘÁDKU</v>
      </c>
    </row>
    <row r="34" spans="1:7" ht="36" x14ac:dyDescent="0.3">
      <c r="A34" s="88" t="s">
        <v>47</v>
      </c>
      <c r="B34" s="88"/>
      <c r="C34" s="88"/>
      <c r="D34" s="29">
        <f>SUMIFS(F3:F11,C3:C11,'[1]MOŽNÉ POZICE DO PŘÍMÝCH NÁKLADŮ'!A23)</f>
        <v>0</v>
      </c>
      <c r="E34" s="96"/>
      <c r="F34" s="28" t="s">
        <v>48</v>
      </c>
      <c r="G34" s="54" t="str">
        <f>IF(D36=E36,"V POŘÁDKU","NENÍ V POŘÁDKU")</f>
        <v>V POŘÁDKU</v>
      </c>
    </row>
    <row r="35" spans="1:7" ht="36" x14ac:dyDescent="0.3">
      <c r="A35" s="88" t="s">
        <v>49</v>
      </c>
      <c r="B35" s="88"/>
      <c r="C35" s="88"/>
      <c r="D35" s="29">
        <f>SUMIFS(F13:F26,C13:C26,'[1]MOŽNÉ POZICE DO PŘÍMÝCH NÁKLADŮ'!A22)</f>
        <v>852480</v>
      </c>
      <c r="E35" s="29">
        <f>(D33/100)*40</f>
        <v>852480</v>
      </c>
      <c r="F35" s="29" t="s">
        <v>50</v>
      </c>
      <c r="G35" s="31" t="str">
        <f>IF(D35=E35,"V POŘÁDKU","NENÍ V POŘÁDKU")</f>
        <v>V POŘÁDKU</v>
      </c>
    </row>
    <row r="36" spans="1:7" ht="36" x14ac:dyDescent="0.3">
      <c r="A36" s="88" t="s">
        <v>51</v>
      </c>
      <c r="B36" s="88"/>
      <c r="C36" s="88"/>
      <c r="D36" s="29">
        <f>SUMIFS(F13:F26,C13:C26,'[1]MOŽNÉ POZICE DO PŘÍMÝCH NÁKLADŮ'!A23)</f>
        <v>0</v>
      </c>
      <c r="E36" s="29">
        <f>(D34/100)*40</f>
        <v>0</v>
      </c>
      <c r="F36" s="29" t="s">
        <v>52</v>
      </c>
      <c r="G36" s="54" t="str">
        <f>IF(D36=E36,"V POŘÁDKU","NENÍ V POŘÁDKU")</f>
        <v>V POŘÁDKU</v>
      </c>
    </row>
    <row r="37" spans="1:7" x14ac:dyDescent="0.3">
      <c r="A37" s="8"/>
      <c r="B37" s="32"/>
      <c r="C37" s="33"/>
      <c r="D37" s="8"/>
      <c r="E37" s="7"/>
      <c r="F37" s="24"/>
      <c r="G37" s="7"/>
    </row>
    <row r="38" spans="1:7" x14ac:dyDescent="0.3">
      <c r="A38" s="8"/>
      <c r="B38" s="32"/>
      <c r="C38" s="33"/>
      <c r="D38" s="8"/>
      <c r="E38" s="7"/>
      <c r="F38" s="24"/>
      <c r="G38" s="7"/>
    </row>
    <row r="39" spans="1:7" x14ac:dyDescent="0.3">
      <c r="A39" s="8"/>
      <c r="B39" s="32"/>
      <c r="C39" s="33"/>
      <c r="D39" s="8"/>
      <c r="E39" s="7"/>
      <c r="F39" s="24"/>
      <c r="G39" s="7"/>
    </row>
    <row r="40" spans="1:7" x14ac:dyDescent="0.3">
      <c r="A40" s="8"/>
      <c r="B40" s="32"/>
      <c r="C40" s="33"/>
      <c r="D40" s="8"/>
      <c r="E40" s="7"/>
      <c r="F40" s="24"/>
      <c r="G40" s="7"/>
    </row>
    <row r="41" spans="1:7" x14ac:dyDescent="0.3">
      <c r="A41" s="8"/>
      <c r="B41" s="32"/>
      <c r="C41" s="33"/>
      <c r="D41" s="8"/>
      <c r="E41" s="7"/>
      <c r="F41" s="24"/>
      <c r="G41" s="7"/>
    </row>
    <row r="42" spans="1:7" x14ac:dyDescent="0.3">
      <c r="A42" s="8"/>
      <c r="B42" s="32"/>
      <c r="C42" s="33"/>
      <c r="D42" s="8"/>
      <c r="E42" s="7"/>
      <c r="F42" s="24"/>
      <c r="G42" s="7"/>
    </row>
  </sheetData>
  <mergeCells count="13">
    <mergeCell ref="A36:C36"/>
    <mergeCell ref="A31:G31"/>
    <mergeCell ref="E32:G32"/>
    <mergeCell ref="A33:C33"/>
    <mergeCell ref="E33:E34"/>
    <mergeCell ref="A34:C34"/>
    <mergeCell ref="A35:C35"/>
    <mergeCell ref="B1:G1"/>
    <mergeCell ref="I3:I11"/>
    <mergeCell ref="I13:I26"/>
    <mergeCell ref="A27:G27"/>
    <mergeCell ref="A28:D30"/>
    <mergeCell ref="G28:G30"/>
  </mergeCells>
  <conditionalFormatting sqref="G28:G30">
    <cfRule type="containsText" dxfId="4" priority="5" operator="containsText" text="Chybně stanovena výše paušálních výdajů">
      <formula>NOT(ISERROR(SEARCH("Chybně stanovena výše paušálních výdajů",G28)))</formula>
    </cfRule>
  </conditionalFormatting>
  <conditionalFormatting sqref="G33:G34">
    <cfRule type="containsText" dxfId="3" priority="4" operator="containsText" text="Chybně stanovena výše paušálních výdajů">
      <formula>NOT(ISERROR(SEARCH("Chybně stanovena výše paušálních výdajů",G33)))</formula>
    </cfRule>
  </conditionalFormatting>
  <conditionalFormatting sqref="G35:G36">
    <cfRule type="containsText" dxfId="2" priority="3" operator="containsText" text="Chybně stanovena výše paušálních výdajů">
      <formula>NOT(ISERROR(SEARCH("Chybně stanovena výše paušálních výdajů",G35)))</formula>
    </cfRule>
  </conditionalFormatting>
  <conditionalFormatting sqref="D33:D34">
    <cfRule type="containsText" dxfId="1" priority="2" operator="containsText" text="Chybně stanovena výše paušálních výdajů">
      <formula>NOT(ISERROR(SEARCH("Chybně stanovena výše paušálních výdajů",D33)))</formula>
    </cfRule>
  </conditionalFormatting>
  <conditionalFormatting sqref="D35:D36">
    <cfRule type="containsText" dxfId="0" priority="1" operator="containsText" text="Chybně stanovena výše paušálních výdajů">
      <formula>NOT(ISERROR(SEARCH("Chybně stanovena výše paušálních výdajů",D35)))</formula>
    </cfRule>
  </conditionalFormatting>
  <dataValidations count="2">
    <dataValidation type="decimal" allowBlank="1" showInputMessage="1" showErrorMessage="1" errorTitle="Nezadli jste pouze číslo" error="Zadejte prosím pouze číselnou hodnotu._x000a_" sqref="D13:E26" xr:uid="{00000000-0002-0000-0100-000000000000}">
      <formula1>0</formula1>
      <formula2>1000000</formula2>
    </dataValidation>
    <dataValidation type="decimal" allowBlank="1" showInputMessage="1" showErrorMessage="1" errorTitle="Nezadali jste pouze číslo" error="Zadejte prosím pouze číselnou hodnotu._x000a_" sqref="D3:E11" xr:uid="{00000000-0002-0000-0100-000001000000}">
      <formula1>0</formula1>
      <formula2>1000000</formula2>
    </dataValidation>
  </dataValidations>
  <pageMargins left="0.70866141732283472" right="0.70866141732283472" top="0.78740157480314965" bottom="0.78740157480314965" header="0.31496062992125984" footer="0.31496062992125984"/>
  <pageSetup paperSize="9" scale="3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'N:\7 PROJEKTY\0 PROJEKTOVÝ TÝM\5  PODANÉ PROJEKTY\MAS Boskovicko+\[MAS Boskovice 2022.xlsx]MOŽNÉ POZICE DO PŘÍMÝCH NÁKLADŮ'!#REF!</xm:f>
          </x14:formula1>
          <xm:sqref>B3:C11 C13:C26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3880AB575B23E4B8DB36FDE7F5BA4D1" ma:contentTypeVersion="11" ma:contentTypeDescription="Vytvoří nový dokument" ma:contentTypeScope="" ma:versionID="53c43c98c119286e7d2b12303c47afff">
  <xsd:schema xmlns:xsd="http://www.w3.org/2001/XMLSchema" xmlns:xs="http://www.w3.org/2001/XMLSchema" xmlns:p="http://schemas.microsoft.com/office/2006/metadata/properties" xmlns:ns2="76d4bf16-ee9d-4393-b9d3-a66f40c62a2b" targetNamespace="http://schemas.microsoft.com/office/2006/metadata/properties" ma:root="true" ma:fieldsID="9d17ea6eafa0e2a7fc327839a7ceff44" ns2:_="">
    <xsd:import namespace="76d4bf16-ee9d-4393-b9d3-a66f40c62a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4bf16-ee9d-4393-b9d3-a66f40c62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870D1F-7EA4-4C88-9B2C-90F89B894D42}"/>
</file>

<file path=customXml/itemProps2.xml><?xml version="1.0" encoding="utf-8"?>
<ds:datastoreItem xmlns:ds="http://schemas.openxmlformats.org/officeDocument/2006/customXml" ds:itemID="{4C992E00-5C25-4EAF-AD6A-EE53263E0362}"/>
</file>

<file path=customXml/itemProps3.xml><?xml version="1.0" encoding="utf-8"?>
<ds:datastoreItem xmlns:ds="http://schemas.openxmlformats.org/officeDocument/2006/customXml" ds:itemID="{700A408B-B8BC-4235-9B87-2BA5D67200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Popis projektu</vt:lpstr>
      <vt:lpstr>ROZPOČET</vt:lpstr>
      <vt:lpstr>ROZPOČET!Názvy_tisku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Marek</dc:creator>
  <cp:lastModifiedBy>Michal Zich</cp:lastModifiedBy>
  <cp:lastPrinted>2022-05-03T07:40:15Z</cp:lastPrinted>
  <dcterms:created xsi:type="dcterms:W3CDTF">2022-03-16T07:40:46Z</dcterms:created>
  <dcterms:modified xsi:type="dcterms:W3CDTF">2022-05-16T09:07:57Z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0x01010033880AB575B23E4B8DB36FDE7F5BA4D1</vt:lpwstr>
  </property>
</Properties>
</file>